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C0F04049-1748-4D22-862B-085BB6482889}" xr6:coauthVersionLast="36" xr6:coauthVersionMax="36" xr10:uidLastSave="{00000000-0000-0000-0000-000000000000}"/>
  <workbookProtection workbookPassword="CBEB" lockStructure="1"/>
  <bookViews>
    <workbookView xWindow="0" yWindow="0" windowWidth="28800" windowHeight="12225" xr2:uid="{00000000-000D-0000-FFFF-FFFF00000000}"/>
  </bookViews>
  <sheets>
    <sheet name="Форма 2" sheetId="1" r:id="rId1"/>
  </sheets>
  <definedNames>
    <definedName name="_xlnm.Print_Area" localSheetId="0">'Форма 2'!$A$1:$J$63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1" l="1"/>
  <c r="F48" i="1"/>
  <c r="F46" i="1"/>
  <c r="F45" i="1"/>
  <c r="F43" i="1"/>
  <c r="F42" i="1"/>
  <c r="F41" i="1"/>
  <c r="F37" i="1"/>
  <c r="F36" i="1"/>
  <c r="F35" i="1"/>
  <c r="F34" i="1"/>
  <c r="F31" i="1"/>
  <c r="F30" i="1"/>
  <c r="F29" i="1"/>
  <c r="F28" i="1"/>
  <c r="I40" i="1" l="1"/>
  <c r="H40" i="1"/>
  <c r="G40" i="1"/>
  <c r="F40" i="1"/>
  <c r="I33" i="1"/>
  <c r="H33" i="1"/>
  <c r="G33" i="1"/>
  <c r="F33" i="1"/>
  <c r="G27" i="1" l="1"/>
  <c r="H27" i="1"/>
  <c r="I27" i="1"/>
  <c r="F27" i="1"/>
  <c r="G47" i="1" l="1"/>
  <c r="H47" i="1"/>
  <c r="I47" i="1"/>
  <c r="K23" i="1" l="1"/>
  <c r="K22" i="1"/>
  <c r="K21" i="1"/>
  <c r="K20" i="1"/>
  <c r="K19" i="1"/>
  <c r="K18" i="1"/>
  <c r="K17" i="1"/>
  <c r="K16" i="1"/>
  <c r="K15" i="1"/>
  <c r="F54" i="1" l="1"/>
  <c r="F47" i="1"/>
  <c r="G39" i="1" l="1"/>
  <c r="H39" i="1"/>
  <c r="I39" i="1"/>
  <c r="F39" i="1"/>
  <c r="G32" i="1"/>
  <c r="H32" i="1"/>
  <c r="I32" i="1"/>
  <c r="F32" i="1"/>
  <c r="I44" i="1"/>
  <c r="F26" i="1"/>
  <c r="F51" i="1" s="1"/>
  <c r="F44" i="1"/>
  <c r="I26" i="1"/>
  <c r="I49" i="1" s="1"/>
  <c r="H44" i="1"/>
  <c r="H26" i="1"/>
  <c r="H38" i="1" s="1"/>
  <c r="G26" i="1"/>
  <c r="G49" i="1" s="1"/>
  <c r="G44" i="1"/>
  <c r="I38" i="1" l="1"/>
  <c r="I51" i="1"/>
  <c r="F38" i="1"/>
  <c r="H49" i="1"/>
  <c r="G51" i="1"/>
  <c r="F49" i="1"/>
  <c r="H51" i="1"/>
  <c r="G38" i="1"/>
</calcChain>
</file>

<file path=xl/sharedStrings.xml><?xml version="1.0" encoding="utf-8"?>
<sst xmlns="http://schemas.openxmlformats.org/spreadsheetml/2006/main" count="156" uniqueCount="120">
  <si>
    <t>НТ</t>
  </si>
  <si>
    <t>СТ</t>
  </si>
  <si>
    <t>ВТ</t>
  </si>
  <si>
    <t>Значення показника</t>
  </si>
  <si>
    <t xml:space="preserve">     із сталі</t>
  </si>
  <si>
    <t xml:space="preserve">     із поліетилену</t>
  </si>
  <si>
    <t xml:space="preserve">   газопроводів-вводів</t>
  </si>
  <si>
    <t>1</t>
  </si>
  <si>
    <t>1.1</t>
  </si>
  <si>
    <t>1.1.1</t>
  </si>
  <si>
    <t>1.1.2</t>
  </si>
  <si>
    <t>1.2</t>
  </si>
  <si>
    <t>1.3</t>
  </si>
  <si>
    <t>2</t>
  </si>
  <si>
    <t>2.1</t>
  </si>
  <si>
    <t>2.1.1</t>
  </si>
  <si>
    <t>2.1.2</t>
  </si>
  <si>
    <t>2.2</t>
  </si>
  <si>
    <t>2.3</t>
  </si>
  <si>
    <t>3</t>
  </si>
  <si>
    <t>4</t>
  </si>
  <si>
    <t>5</t>
  </si>
  <si>
    <t>Одиниці виміру</t>
  </si>
  <si>
    <t>6</t>
  </si>
  <si>
    <t>6.1</t>
  </si>
  <si>
    <t>7</t>
  </si>
  <si>
    <t>7.1</t>
  </si>
  <si>
    <t>Загальна кількість аварійних викликів</t>
  </si>
  <si>
    <t>Код рядка</t>
  </si>
  <si>
    <t>005</t>
  </si>
  <si>
    <t>010</t>
  </si>
  <si>
    <t>015</t>
  </si>
  <si>
    <t>020</t>
  </si>
  <si>
    <t>025</t>
  </si>
  <si>
    <t>040</t>
  </si>
  <si>
    <t>045</t>
  </si>
  <si>
    <t>050</t>
  </si>
  <si>
    <t>055</t>
  </si>
  <si>
    <t>060</t>
  </si>
  <si>
    <t>065</t>
  </si>
  <si>
    <t>080</t>
  </si>
  <si>
    <t>085</t>
  </si>
  <si>
    <t>090</t>
  </si>
  <si>
    <t>095</t>
  </si>
  <si>
    <t>100</t>
  </si>
  <si>
    <t>105</t>
  </si>
  <si>
    <t>110</t>
  </si>
  <si>
    <t>125</t>
  </si>
  <si>
    <t>130</t>
  </si>
  <si>
    <t>135</t>
  </si>
  <si>
    <t>140</t>
  </si>
  <si>
    <t>145</t>
  </si>
  <si>
    <t>км</t>
  </si>
  <si>
    <t>од.</t>
  </si>
  <si>
    <t>%</t>
  </si>
  <si>
    <t>А</t>
  </si>
  <si>
    <t>Б</t>
  </si>
  <si>
    <t>В</t>
  </si>
  <si>
    <t>Г</t>
  </si>
  <si>
    <t>№  з/п</t>
  </si>
  <si>
    <t>Назва показника</t>
  </si>
  <si>
    <t>2.4</t>
  </si>
  <si>
    <t>3.1</t>
  </si>
  <si>
    <t>3.1.1</t>
  </si>
  <si>
    <t>3.1.2</t>
  </si>
  <si>
    <t>3.2</t>
  </si>
  <si>
    <t>3.3</t>
  </si>
  <si>
    <t>5.1</t>
  </si>
  <si>
    <t>Кількість витоків на  газопроводах, що були виявлені за повідомленням третіх осіб</t>
  </si>
  <si>
    <t xml:space="preserve"> ЗВІТНІСТЬ</t>
  </si>
  <si>
    <t>за</t>
  </si>
  <si>
    <t>рік</t>
  </si>
  <si>
    <t>Подають</t>
  </si>
  <si>
    <t>Суб'єкти господарювання, що мають ліцензію на провадження господарської діяльності з розподілу природного газу, –</t>
  </si>
  <si>
    <t>До 30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</si>
  <si>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</si>
  <si>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</si>
  <si>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</si>
  <si>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</si>
  <si>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</si>
  <si>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Офіційний вебсайт: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</si>
  <si>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</si>
  <si>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</si>
  <si>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</si>
  <si>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
№ офісу)</t>
  </si>
  <si>
    <t>Звіт щодо безпеки газорозподільних систем</t>
  </si>
  <si>
    <t>Форма № 2-НКРЕКП-газ-якість-розподіл (річна)</t>
  </si>
  <si>
    <t>Керівник  (власник) суб'єкта господарювання</t>
  </si>
  <si>
    <t>(П. І. Б.)</t>
  </si>
  <si>
    <t>Виконавець</t>
  </si>
  <si>
    <t>Телефон:</t>
  </si>
  <si>
    <t>Факс:</t>
  </si>
  <si>
    <t>Електронна пошта:</t>
  </si>
  <si>
    <t>Значення показника залежно від тиску газопроводу</t>
  </si>
  <si>
    <t xml:space="preserve">   надземних</t>
  </si>
  <si>
    <t xml:space="preserve">   підземних або наземних, з них:</t>
  </si>
  <si>
    <t>Кількість ГРП, ШГРП, ГРУ, що обліковуються на балансі Оператора ГРМ, станом на кінець звітного періоду</t>
  </si>
  <si>
    <t>Кількість ГРП, ШГРП, ГРУ, що обліковуються на балансі Оператора ГРМ та пройшли технічне обслуговування у звітному році</t>
  </si>
  <si>
    <t>8</t>
  </si>
  <si>
    <t>8.1</t>
  </si>
  <si>
    <t>8.2</t>
  </si>
  <si>
    <t>030</t>
  </si>
  <si>
    <t>035</t>
  </si>
  <si>
    <t>070</t>
  </si>
  <si>
    <t>075</t>
  </si>
  <si>
    <t>115</t>
  </si>
  <si>
    <t>120</t>
  </si>
  <si>
    <t>Строк надання</t>
  </si>
  <si>
    <t>Сумарна протяжність обстежених у рамках КПО розподільних газопроводів у звітному році</t>
  </si>
  <si>
    <t>Частка протяжності перевірених у рамках КПО розподільних газопроводів до протяжності розподільних газопроводів (рядок 3/(рядок 1.1 + рядок 1.2))</t>
  </si>
  <si>
    <t>Частка ГРП, ШГРП, ГРУ, що пройшли технічне обслуговування у звітному році (рядок 5/рядок 4)</t>
  </si>
  <si>
    <t>Кількість витоків на  газопроводах, що були виявлені за повідомленням третіх осіб, на 1 км мережі (рядок 7/рядок 1)</t>
  </si>
  <si>
    <t>Відсоток кількості випадків з перевищенням часу прибуття на місце аварії при аварійному виклику (рядок 8.1/рядок 8) × 100</t>
  </si>
  <si>
    <t>Кількість аварійних викликів з часом прибуття на місце виклику, що перевищує 
40 хвилин</t>
  </si>
  <si>
    <t>10.11.2022 № 1416</t>
  </si>
  <si>
    <t>Протяжність газопроводів, що обліковуються на балансі/є в
обслуговуванні Оператора ГРМ, станом на кінець звітного періоду, у т. ч.:</t>
  </si>
  <si>
    <t>Сумарна протяжність перевірених у рамках періодичного огляду газопроводів у звітному році</t>
  </si>
  <si>
    <t>Частка протяжності перевірених у рамках періодичного огляду  газопроводів до сумарної протяжності газопроводів (рядок 2/рядок 1)</t>
  </si>
  <si>
    <t>Кількість витоків, що були виявлені внаслідок планових періодичних оглядів та технічних обстежень</t>
  </si>
  <si>
    <t>Кількість витоків, що були виявлені при планових періодичних оглядах та технічних обстеженнях газопроводів на 1 км мережі (рядок 6/рядок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</si>
</sst>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sz val="9"/>
      <name val="Arial Cyr"/>
      <charset val="204"/>
    </font>
    <font>
      <b/>
      <sz val="14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49" fontId="1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/>
    <xf numFmtId="0" fontId="0" fillId="0" borderId="0" xfId="0" applyFont="1" applyFill="1"/>
    <xf numFmtId="49" fontId="3" fillId="0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0" fillId="2" borderId="0" xfId="0" applyFont="1" applyFill="1"/>
    <xf numFmtId="0" fontId="2" fillId="0" borderId="0" xfId="0" applyFont="1" applyFill="1" applyAlignment="1">
      <alignment horizontal="center" wrapText="1"/>
    </xf>
    <xf numFmtId="49" fontId="3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5" fillId="0" borderId="0" xfId="0" applyNumberFormat="1" applyFont="1" applyFill="1"/>
    <xf numFmtId="0" fontId="5" fillId="0" borderId="0" xfId="0" applyFont="1" applyFill="1"/>
    <xf numFmtId="0" fontId="1" fillId="0" borderId="0" xfId="0" applyFont="1" applyFill="1"/>
    <xf numFmtId="49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/>
    <xf numFmtId="0" fontId="7" fillId="2" borderId="1" xfId="0" applyFont="1" applyFill="1" applyBorder="1"/>
    <xf numFmtId="49" fontId="3" fillId="2" borderId="9" xfId="0" applyNumberFormat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vertical="top" wrapText="1"/>
    </xf>
    <xf numFmtId="0" fontId="0" fillId="2" borderId="10" xfId="0" applyFont="1" applyFill="1" applyBorder="1"/>
    <xf numFmtId="0" fontId="9" fillId="0" borderId="0" xfId="0" applyFont="1" applyFill="1" applyAlignment="1"/>
    <xf numFmtId="0" fontId="11" fillId="0" borderId="0" xfId="0" applyFont="1" applyFill="1"/>
    <xf numFmtId="0" fontId="9" fillId="0" borderId="0" xfId="0" applyFont="1" applyFill="1"/>
    <xf numFmtId="0" fontId="9" fillId="0" borderId="0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center"/>
    </xf>
    <xf numFmtId="0" fontId="12" fillId="0" borderId="0" xfId="0" applyFont="1"/>
    <xf numFmtId="0" fontId="10" fillId="0" borderId="0" xfId="0" applyFont="1"/>
    <xf numFmtId="0" fontId="0" fillId="0" borderId="0" xfId="0" applyBorder="1" applyAlignment="1"/>
    <xf numFmtId="0" fontId="6" fillId="0" borderId="0" xfId="0" applyFont="1" applyFill="1" applyAlignment="1"/>
    <xf numFmtId="0" fontId="1" fillId="4" borderId="5" xfId="0" applyFont="1" applyFill="1" applyBorder="1"/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wrapText="1"/>
    </xf>
    <xf numFmtId="49" fontId="1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wrapText="1"/>
    </xf>
    <xf numFmtId="0" fontId="1" fillId="5" borderId="2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left" vertical="center" wrapText="1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164" fontId="1" fillId="6" borderId="2" xfId="0" applyNumberFormat="1" applyFont="1" applyFill="1" applyBorder="1" applyAlignment="1">
      <alignment horizontal="center" vertical="center"/>
    </xf>
    <xf numFmtId="2" fontId="1" fillId="6" borderId="2" xfId="0" applyNumberFormat="1" applyFont="1" applyFill="1" applyBorder="1" applyAlignment="1">
      <alignment horizontal="center" vertical="center"/>
    </xf>
    <xf numFmtId="10" fontId="1" fillId="6" borderId="2" xfId="0" applyNumberFormat="1" applyFont="1" applyFill="1" applyBorder="1" applyAlignment="1">
      <alignment horizontal="center" vertical="center"/>
    </xf>
    <xf numFmtId="0" fontId="13" fillId="0" borderId="0" xfId="0" applyFont="1"/>
    <xf numFmtId="164" fontId="1" fillId="0" borderId="2" xfId="0" applyNumberFormat="1" applyFont="1" applyBorder="1" applyAlignment="1" applyProtection="1">
      <alignment horizontal="center" vertical="center"/>
      <protection locked="0"/>
    </xf>
    <xf numFmtId="1" fontId="1" fillId="0" borderId="2" xfId="0" applyNumberFormat="1" applyFont="1" applyBorder="1" applyAlignment="1" applyProtection="1">
      <alignment horizontal="center" vertical="center"/>
      <protection locked="0"/>
    </xf>
    <xf numFmtId="0" fontId="8" fillId="3" borderId="11" xfId="0" applyFont="1" applyFill="1" applyBorder="1" applyAlignment="1" applyProtection="1">
      <protection locked="0"/>
    </xf>
    <xf numFmtId="0" fontId="8" fillId="3" borderId="11" xfId="0" applyFont="1" applyFill="1" applyBorder="1" applyAlignment="1" applyProtection="1">
      <alignment horizontal="center"/>
      <protection locked="0"/>
    </xf>
    <xf numFmtId="49" fontId="1" fillId="3" borderId="1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wrapText="1"/>
    </xf>
    <xf numFmtId="0" fontId="5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/>
    <xf numFmtId="0" fontId="8" fillId="0" borderId="0" xfId="0" applyFont="1" applyAlignment="1"/>
    <xf numFmtId="49" fontId="5" fillId="2" borderId="8" xfId="0" applyNumberFormat="1" applyFont="1" applyFill="1" applyBorder="1" applyAlignment="1" applyProtection="1">
      <alignment horizontal="left" vertical="center" wrapText="1"/>
    </xf>
    <xf numFmtId="49" fontId="5" fillId="2" borderId="0" xfId="0" applyNumberFormat="1" applyFont="1" applyFill="1" applyBorder="1" applyAlignment="1" applyProtection="1">
      <alignment horizontal="left" vertical="center" wrapText="1"/>
    </xf>
    <xf numFmtId="49" fontId="6" fillId="3" borderId="13" xfId="0" applyNumberFormat="1" applyFont="1" applyFill="1" applyBorder="1" applyAlignment="1" applyProtection="1">
      <alignment horizontal="center" vertical="center"/>
      <protection locked="0"/>
    </xf>
    <xf numFmtId="49" fontId="6" fillId="3" borderId="14" xfId="0" applyNumberFormat="1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49" fontId="6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14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11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 wrapText="1"/>
    </xf>
    <xf numFmtId="49" fontId="1" fillId="5" borderId="3" xfId="0" applyNumberFormat="1" applyFont="1" applyFill="1" applyBorder="1" applyAlignment="1">
      <alignment horizontal="center"/>
    </xf>
    <xf numFmtId="49" fontId="1" fillId="5" borderId="4" xfId="0" applyNumberFormat="1" applyFont="1" applyFill="1" applyBorder="1" applyAlignment="1">
      <alignment horizontal="center"/>
    </xf>
    <xf numFmtId="49" fontId="5" fillId="2" borderId="6" xfId="0" applyNumberFormat="1" applyFont="1" applyFill="1" applyBorder="1" applyAlignment="1">
      <alignment horizontal="left" vertical="center" wrapText="1"/>
    </xf>
    <xf numFmtId="49" fontId="5" fillId="2" borderId="7" xfId="0" applyNumberFormat="1" applyFont="1" applyFill="1" applyBorder="1" applyAlignment="1">
      <alignment horizontal="left" vertical="center" wrapText="1"/>
    </xf>
    <xf numFmtId="49" fontId="6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1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2"/>
  <sheetViews>
    <sheetView tabSelected="1" view="pageBreakPreview" zoomScale="70" zoomScaleNormal="70" zoomScaleSheetLayoutView="70" workbookViewId="0">
      <selection activeCell="F27" sqref="F27"/>
    </sheetView>
  </sheetViews>
  <sheetFormatPr defaultRowHeight="15" x14ac:dyDescent="0.25"/>
  <cols>
    <col min="2" max="2" width="9.140625" style="1"/>
    <col min="3" max="3" width="71.5703125" style="2" customWidth="1"/>
    <col min="4" max="4" width="10.140625" style="3" customWidth="1"/>
    <col min="5" max="5" width="11.85546875" style="1" customWidth="1"/>
    <col min="6" max="6" width="15.5703125" style="3" customWidth="1"/>
    <col min="7" max="7" width="11.140625" style="3" customWidth="1"/>
    <col min="8" max="9" width="9.140625" style="3"/>
    <col min="10" max="10" width="14.28515625" customWidth="1"/>
  </cols>
  <sheetData>
    <row r="1" spans="1:11" ht="15.75" customHeight="1" x14ac:dyDescent="0.25">
      <c r="F1" s="53" t="s">
        <v>86</v>
      </c>
      <c r="G1" s="53"/>
      <c r="H1" s="53"/>
      <c r="I1" s="53"/>
      <c r="J1" s="53"/>
    </row>
    <row r="2" spans="1:11" ht="20.25" customHeight="1" x14ac:dyDescent="0.25">
      <c r="F2" s="54" t="s">
        <v>75</v>
      </c>
      <c r="G2" s="54"/>
      <c r="H2" s="54"/>
      <c r="I2" s="54"/>
      <c r="J2" s="54"/>
    </row>
    <row r="3" spans="1:11" ht="36.75" customHeight="1" x14ac:dyDescent="0.25">
      <c r="F3" s="55" t="s">
        <v>77</v>
      </c>
      <c r="G3" s="55"/>
      <c r="H3" s="55"/>
      <c r="I3" s="55"/>
      <c r="J3" s="55"/>
    </row>
    <row r="4" spans="1:11" x14ac:dyDescent="0.25">
      <c r="F4" s="56" t="s">
        <v>114</v>
      </c>
      <c r="G4" s="56"/>
      <c r="H4" s="56"/>
      <c r="I4" s="56"/>
      <c r="J4" s="56"/>
    </row>
    <row r="5" spans="1:11" ht="20.25" x14ac:dyDescent="0.3">
      <c r="A5" s="59" t="s">
        <v>69</v>
      </c>
      <c r="B5" s="59"/>
      <c r="C5" s="59"/>
      <c r="D5" s="59"/>
      <c r="E5" s="59"/>
      <c r="F5" s="59"/>
      <c r="G5" s="59"/>
      <c r="H5" s="59"/>
      <c r="I5" s="59"/>
      <c r="J5" s="59"/>
    </row>
    <row r="6" spans="1:11" ht="20.25" x14ac:dyDescent="0.3">
      <c r="A6" s="60" t="s">
        <v>85</v>
      </c>
      <c r="B6" s="60"/>
      <c r="C6" s="60"/>
      <c r="D6" s="60"/>
      <c r="E6" s="60"/>
      <c r="F6" s="60"/>
      <c r="G6" s="60"/>
      <c r="H6" s="60"/>
      <c r="I6" s="60"/>
      <c r="J6" s="60"/>
    </row>
    <row r="7" spans="1:11" ht="20.25" x14ac:dyDescent="0.3">
      <c r="A7" s="4"/>
      <c r="B7" s="5"/>
      <c r="C7" s="6" t="s">
        <v>70</v>
      </c>
      <c r="D7" s="43"/>
      <c r="E7" s="8" t="s">
        <v>71</v>
      </c>
      <c r="G7" s="7"/>
      <c r="H7" s="9"/>
      <c r="I7" s="10"/>
      <c r="J7" s="11"/>
    </row>
    <row r="8" spans="1:11" ht="15.75" x14ac:dyDescent="0.25">
      <c r="A8" s="4"/>
      <c r="B8" s="12"/>
      <c r="C8" s="13"/>
      <c r="D8" s="13"/>
      <c r="E8" s="14"/>
      <c r="F8" s="15"/>
      <c r="G8" s="16"/>
      <c r="H8" s="16"/>
      <c r="I8" s="16"/>
      <c r="J8" s="16"/>
    </row>
    <row r="9" spans="1:11" ht="15.75" x14ac:dyDescent="0.25">
      <c r="A9" s="58" t="s">
        <v>72</v>
      </c>
      <c r="B9" s="58"/>
      <c r="C9" s="58"/>
      <c r="D9" s="58"/>
      <c r="E9" s="58"/>
      <c r="F9" s="58"/>
      <c r="G9" s="57" t="s">
        <v>107</v>
      </c>
      <c r="H9" s="57"/>
      <c r="I9" s="57"/>
      <c r="J9" s="57"/>
    </row>
    <row r="10" spans="1:11" ht="21" customHeight="1" x14ac:dyDescent="0.25">
      <c r="A10" s="76" t="s">
        <v>73</v>
      </c>
      <c r="B10" s="76"/>
      <c r="C10" s="76"/>
      <c r="D10" s="76"/>
      <c r="E10" s="76"/>
      <c r="F10" s="76"/>
      <c r="G10" s="75" t="s">
        <v>74</v>
      </c>
      <c r="H10" s="75"/>
      <c r="I10" s="75"/>
      <c r="J10" s="75"/>
    </row>
    <row r="11" spans="1:11" ht="10.5" customHeight="1" x14ac:dyDescent="0.25">
      <c r="A11" s="77" t="s">
        <v>76</v>
      </c>
      <c r="B11" s="77"/>
      <c r="C11" s="77"/>
      <c r="D11" s="77"/>
      <c r="E11" s="77"/>
      <c r="F11" s="77"/>
      <c r="G11" s="75"/>
      <c r="H11" s="75"/>
      <c r="I11" s="75"/>
      <c r="J11" s="75"/>
    </row>
    <row r="12" spans="1:11" ht="12" customHeight="1" x14ac:dyDescent="0.25">
      <c r="A12" s="78"/>
      <c r="B12" s="78"/>
      <c r="C12" s="78"/>
      <c r="D12" s="78"/>
      <c r="E12" s="78"/>
      <c r="F12" s="78"/>
      <c r="G12" s="75"/>
      <c r="H12" s="75"/>
      <c r="I12" s="75"/>
      <c r="J12" s="75"/>
    </row>
    <row r="13" spans="1:11" ht="16.5" thickBot="1" x14ac:dyDescent="0.3">
      <c r="A13" s="4"/>
      <c r="B13" s="17"/>
      <c r="C13" s="18"/>
      <c r="D13" s="19"/>
      <c r="E13" s="18"/>
      <c r="F13" s="16"/>
      <c r="G13" s="16"/>
      <c r="H13" s="16"/>
      <c r="I13" s="16"/>
      <c r="J13" s="4"/>
    </row>
    <row r="14" spans="1:11" ht="15.75" x14ac:dyDescent="0.25">
      <c r="A14" s="83" t="s">
        <v>78</v>
      </c>
      <c r="B14" s="84"/>
      <c r="C14" s="84"/>
      <c r="D14" s="20"/>
      <c r="E14" s="21"/>
      <c r="F14" s="21"/>
      <c r="G14" s="21"/>
      <c r="H14" s="21"/>
      <c r="I14" s="21"/>
      <c r="J14" s="22"/>
    </row>
    <row r="15" spans="1:11" ht="18.75" x14ac:dyDescent="0.3">
      <c r="A15" s="69" t="s">
        <v>79</v>
      </c>
      <c r="B15" s="70"/>
      <c r="C15" s="70"/>
      <c r="D15" s="85"/>
      <c r="E15" s="85"/>
      <c r="F15" s="85"/>
      <c r="G15" s="85"/>
      <c r="H15" s="85"/>
      <c r="I15" s="85"/>
      <c r="J15" s="86"/>
      <c r="K15" s="47" t="str">
        <f>IF(D15="","Не вказано найменування ліцензіата","")</f>
        <v>Не вказано найменування ліцензіата</v>
      </c>
    </row>
    <row r="16" spans="1:11" ht="18.75" x14ac:dyDescent="0.3">
      <c r="A16" s="65" t="s">
        <v>80</v>
      </c>
      <c r="B16" s="66"/>
      <c r="C16" s="66"/>
      <c r="D16" s="71"/>
      <c r="E16" s="71"/>
      <c r="F16" s="71"/>
      <c r="G16" s="71"/>
      <c r="H16" s="71"/>
      <c r="I16" s="71"/>
      <c r="J16" s="72"/>
      <c r="K16" s="47" t="str">
        <f>IF(D16="","Не вказано вебсайт","")</f>
        <v>Не вказано вебсайт</v>
      </c>
    </row>
    <row r="17" spans="1:11" ht="18.75" x14ac:dyDescent="0.3">
      <c r="A17" s="65" t="s">
        <v>81</v>
      </c>
      <c r="B17" s="66"/>
      <c r="C17" s="66"/>
      <c r="D17" s="71"/>
      <c r="E17" s="71"/>
      <c r="F17" s="71"/>
      <c r="G17" s="71"/>
      <c r="H17" s="71"/>
      <c r="I17" s="71"/>
      <c r="J17" s="72"/>
      <c r="K17" s="47" t="str">
        <f>IF(D17="","Не вказано код ЄДРПОУ","")</f>
        <v>Не вказано код ЄДРПОУ</v>
      </c>
    </row>
    <row r="18" spans="1:11" ht="18.75" x14ac:dyDescent="0.3">
      <c r="A18" s="65" t="s">
        <v>82</v>
      </c>
      <c r="B18" s="66"/>
      <c r="C18" s="66"/>
      <c r="D18" s="67"/>
      <c r="E18" s="67"/>
      <c r="F18" s="67"/>
      <c r="G18" s="67"/>
      <c r="H18" s="67"/>
      <c r="I18" s="67"/>
      <c r="J18" s="68"/>
      <c r="K18" s="47" t="str">
        <f>IF(D18="","Не вказано ЕІС код","")</f>
        <v>Не вказано ЕІС код</v>
      </c>
    </row>
    <row r="19" spans="1:11" ht="18.75" x14ac:dyDescent="0.3">
      <c r="A19" s="69" t="s">
        <v>83</v>
      </c>
      <c r="B19" s="70"/>
      <c r="C19" s="70"/>
      <c r="D19" s="71"/>
      <c r="E19" s="71"/>
      <c r="F19" s="71"/>
      <c r="G19" s="71"/>
      <c r="H19" s="71"/>
      <c r="I19" s="71"/>
      <c r="J19" s="72"/>
      <c r="K19" s="47" t="str">
        <f>IF(D19="","Не вказано місцезнаходження ліцензіата","")</f>
        <v>Не вказано місцезнаходження ліцензіата</v>
      </c>
    </row>
    <row r="20" spans="1:11" ht="48" customHeight="1" thickBot="1" x14ac:dyDescent="0.35">
      <c r="A20" s="23"/>
      <c r="B20" s="24"/>
      <c r="C20" s="25"/>
      <c r="D20" s="61" t="s">
        <v>84</v>
      </c>
      <c r="E20" s="61"/>
      <c r="F20" s="61"/>
      <c r="G20" s="61"/>
      <c r="H20" s="61"/>
      <c r="I20" s="61"/>
      <c r="J20" s="62"/>
      <c r="K20" s="47" t="str">
        <f>IF(G56="","Не вказано керівника ліцензіата","")</f>
        <v>Не вказано керівника ліцензіата</v>
      </c>
    </row>
    <row r="21" spans="1:11" ht="18.75" x14ac:dyDescent="0.3">
      <c r="K21" s="47" t="str">
        <f>IF(G59="","Не вказано виконавця","")</f>
        <v>Не вказано виконавця</v>
      </c>
    </row>
    <row r="22" spans="1:11" ht="18.75" x14ac:dyDescent="0.3">
      <c r="K22" s="47" t="str">
        <f>IF(C62="","Не вказано телефон","")</f>
        <v>Не вказано телефон</v>
      </c>
    </row>
    <row r="23" spans="1:11" ht="26.25" customHeight="1" x14ac:dyDescent="0.3">
      <c r="B23" s="81" t="s">
        <v>59</v>
      </c>
      <c r="C23" s="79" t="s">
        <v>60</v>
      </c>
      <c r="D23" s="79" t="s">
        <v>22</v>
      </c>
      <c r="E23" s="80" t="s">
        <v>28</v>
      </c>
      <c r="F23" s="79" t="s">
        <v>3</v>
      </c>
      <c r="G23" s="79" t="s">
        <v>93</v>
      </c>
      <c r="H23" s="79"/>
      <c r="I23" s="79"/>
      <c r="K23" s="47" t="str">
        <f>IF(I62="","Не вказано електронну пошту","")</f>
        <v>Не вказано електронну пошту</v>
      </c>
    </row>
    <row r="24" spans="1:11" x14ac:dyDescent="0.25">
      <c r="B24" s="82"/>
      <c r="C24" s="79"/>
      <c r="D24" s="79"/>
      <c r="E24" s="80"/>
      <c r="F24" s="79"/>
      <c r="G24" s="36" t="s">
        <v>0</v>
      </c>
      <c r="H24" s="36" t="s">
        <v>1</v>
      </c>
      <c r="I24" s="36" t="s">
        <v>2</v>
      </c>
    </row>
    <row r="25" spans="1:11" x14ac:dyDescent="0.25">
      <c r="B25" s="37" t="s">
        <v>55</v>
      </c>
      <c r="C25" s="38" t="s">
        <v>56</v>
      </c>
      <c r="D25" s="36" t="s">
        <v>57</v>
      </c>
      <c r="E25" s="39" t="s">
        <v>58</v>
      </c>
      <c r="F25" s="36">
        <v>1</v>
      </c>
      <c r="G25" s="36">
        <v>2</v>
      </c>
      <c r="H25" s="36">
        <v>3</v>
      </c>
      <c r="I25" s="36">
        <v>4</v>
      </c>
    </row>
    <row r="26" spans="1:11" ht="28.5" customHeight="1" x14ac:dyDescent="0.25">
      <c r="B26" s="37" t="s">
        <v>7</v>
      </c>
      <c r="C26" s="40" t="s">
        <v>115</v>
      </c>
      <c r="D26" s="41" t="s">
        <v>52</v>
      </c>
      <c r="E26" s="37" t="s">
        <v>29</v>
      </c>
      <c r="F26" s="44">
        <f>F27+F30+F31</f>
        <v>0</v>
      </c>
      <c r="G26" s="44">
        <f>G27+G30+G31</f>
        <v>0</v>
      </c>
      <c r="H26" s="44">
        <f>H27+H30+H31</f>
        <v>0</v>
      </c>
      <c r="I26" s="44">
        <f>I27+I30+I31</f>
        <v>0</v>
      </c>
    </row>
    <row r="27" spans="1:11" x14ac:dyDescent="0.25">
      <c r="B27" s="37" t="s">
        <v>8</v>
      </c>
      <c r="C27" s="40" t="s">
        <v>95</v>
      </c>
      <c r="D27" s="41" t="s">
        <v>52</v>
      </c>
      <c r="E27" s="37" t="s">
        <v>30</v>
      </c>
      <c r="F27" s="44">
        <f>F28+F29</f>
        <v>0</v>
      </c>
      <c r="G27" s="44">
        <f t="shared" ref="G27:I27" si="0">G28+G29</f>
        <v>0</v>
      </c>
      <c r="H27" s="44">
        <f t="shared" si="0"/>
        <v>0</v>
      </c>
      <c r="I27" s="44">
        <f t="shared" si="0"/>
        <v>0</v>
      </c>
    </row>
    <row r="28" spans="1:11" x14ac:dyDescent="0.25">
      <c r="B28" s="37" t="s">
        <v>9</v>
      </c>
      <c r="C28" s="40" t="s">
        <v>4</v>
      </c>
      <c r="D28" s="41" t="s">
        <v>52</v>
      </c>
      <c r="E28" s="37" t="s">
        <v>31</v>
      </c>
      <c r="F28" s="44">
        <f>G28+H28+I28</f>
        <v>0</v>
      </c>
      <c r="G28" s="48"/>
      <c r="H28" s="48"/>
      <c r="I28" s="48"/>
    </row>
    <row r="29" spans="1:11" x14ac:dyDescent="0.25">
      <c r="B29" s="37" t="s">
        <v>10</v>
      </c>
      <c r="C29" s="40" t="s">
        <v>5</v>
      </c>
      <c r="D29" s="41" t="s">
        <v>52</v>
      </c>
      <c r="E29" s="37" t="s">
        <v>32</v>
      </c>
      <c r="F29" s="44">
        <f t="shared" ref="F29:F31" si="1">G29+H29+I29</f>
        <v>0</v>
      </c>
      <c r="G29" s="48"/>
      <c r="H29" s="48"/>
      <c r="I29" s="48"/>
    </row>
    <row r="30" spans="1:11" x14ac:dyDescent="0.25">
      <c r="B30" s="37" t="s">
        <v>11</v>
      </c>
      <c r="C30" s="40" t="s">
        <v>94</v>
      </c>
      <c r="D30" s="41" t="s">
        <v>52</v>
      </c>
      <c r="E30" s="37" t="s">
        <v>33</v>
      </c>
      <c r="F30" s="44">
        <f t="shared" si="1"/>
        <v>0</v>
      </c>
      <c r="G30" s="48"/>
      <c r="H30" s="48"/>
      <c r="I30" s="48"/>
    </row>
    <row r="31" spans="1:11" x14ac:dyDescent="0.25">
      <c r="B31" s="37" t="s">
        <v>12</v>
      </c>
      <c r="C31" s="40" t="s">
        <v>6</v>
      </c>
      <c r="D31" s="41" t="s">
        <v>52</v>
      </c>
      <c r="E31" s="37" t="s">
        <v>101</v>
      </c>
      <c r="F31" s="44">
        <f t="shared" si="1"/>
        <v>0</v>
      </c>
      <c r="G31" s="48"/>
      <c r="H31" s="48"/>
      <c r="I31" s="48"/>
    </row>
    <row r="32" spans="1:11" ht="30.75" customHeight="1" x14ac:dyDescent="0.25">
      <c r="B32" s="37" t="s">
        <v>13</v>
      </c>
      <c r="C32" s="40" t="s">
        <v>116</v>
      </c>
      <c r="D32" s="41" t="s">
        <v>52</v>
      </c>
      <c r="E32" s="37" t="s">
        <v>102</v>
      </c>
      <c r="F32" s="44">
        <f>F33+F36+F37</f>
        <v>0</v>
      </c>
      <c r="G32" s="44">
        <f>G33+G36+G37</f>
        <v>0</v>
      </c>
      <c r="H32" s="44">
        <f>H33+H36+H37</f>
        <v>0</v>
      </c>
      <c r="I32" s="44">
        <f>I33+I36+I37</f>
        <v>0</v>
      </c>
    </row>
    <row r="33" spans="2:9" x14ac:dyDescent="0.25">
      <c r="B33" s="37" t="s">
        <v>14</v>
      </c>
      <c r="C33" s="40" t="s">
        <v>95</v>
      </c>
      <c r="D33" s="41" t="s">
        <v>52</v>
      </c>
      <c r="E33" s="37" t="s">
        <v>34</v>
      </c>
      <c r="F33" s="44">
        <f>F34+F35</f>
        <v>0</v>
      </c>
      <c r="G33" s="44">
        <f t="shared" ref="G33:I33" si="2">G34+G35</f>
        <v>0</v>
      </c>
      <c r="H33" s="44">
        <f t="shared" si="2"/>
        <v>0</v>
      </c>
      <c r="I33" s="44">
        <f t="shared" si="2"/>
        <v>0</v>
      </c>
    </row>
    <row r="34" spans="2:9" x14ac:dyDescent="0.25">
      <c r="B34" s="37" t="s">
        <v>15</v>
      </c>
      <c r="C34" s="40" t="s">
        <v>4</v>
      </c>
      <c r="D34" s="41" t="s">
        <v>52</v>
      </c>
      <c r="E34" s="37" t="s">
        <v>35</v>
      </c>
      <c r="F34" s="44">
        <f t="shared" ref="F34:F37" si="3">G34+H34+I34</f>
        <v>0</v>
      </c>
      <c r="G34" s="48"/>
      <c r="H34" s="48"/>
      <c r="I34" s="48"/>
    </row>
    <row r="35" spans="2:9" x14ac:dyDescent="0.25">
      <c r="B35" s="37" t="s">
        <v>16</v>
      </c>
      <c r="C35" s="40" t="s">
        <v>5</v>
      </c>
      <c r="D35" s="41" t="s">
        <v>52</v>
      </c>
      <c r="E35" s="37" t="s">
        <v>36</v>
      </c>
      <c r="F35" s="44">
        <f t="shared" si="3"/>
        <v>0</v>
      </c>
      <c r="G35" s="48"/>
      <c r="H35" s="48"/>
      <c r="I35" s="48"/>
    </row>
    <row r="36" spans="2:9" x14ac:dyDescent="0.25">
      <c r="B36" s="37" t="s">
        <v>17</v>
      </c>
      <c r="C36" s="40" t="s">
        <v>94</v>
      </c>
      <c r="D36" s="41" t="s">
        <v>52</v>
      </c>
      <c r="E36" s="37" t="s">
        <v>37</v>
      </c>
      <c r="F36" s="44">
        <f t="shared" si="3"/>
        <v>0</v>
      </c>
      <c r="G36" s="48"/>
      <c r="H36" s="48"/>
      <c r="I36" s="48"/>
    </row>
    <row r="37" spans="2:9" x14ac:dyDescent="0.25">
      <c r="B37" s="37" t="s">
        <v>18</v>
      </c>
      <c r="C37" s="40" t="s">
        <v>6</v>
      </c>
      <c r="D37" s="41" t="s">
        <v>52</v>
      </c>
      <c r="E37" s="37" t="s">
        <v>38</v>
      </c>
      <c r="F37" s="44">
        <f t="shared" si="3"/>
        <v>0</v>
      </c>
      <c r="G37" s="48"/>
      <c r="H37" s="48"/>
      <c r="I37" s="48"/>
    </row>
    <row r="38" spans="2:9" ht="30" x14ac:dyDescent="0.25">
      <c r="B38" s="37" t="s">
        <v>61</v>
      </c>
      <c r="C38" s="40" t="s">
        <v>117</v>
      </c>
      <c r="D38" s="41" t="s">
        <v>53</v>
      </c>
      <c r="E38" s="37" t="s">
        <v>39</v>
      </c>
      <c r="F38" s="45" t="str">
        <f>IF(F26=0,"",F32/F26)</f>
        <v/>
      </c>
      <c r="G38" s="45" t="str">
        <f>IF(G26=0,"",G32/G26)</f>
        <v/>
      </c>
      <c r="H38" s="45" t="str">
        <f>IF(H26=0,"",H32/H26)</f>
        <v/>
      </c>
      <c r="I38" s="45" t="str">
        <f>IF(I26=0,"",I32/I26)</f>
        <v/>
      </c>
    </row>
    <row r="39" spans="2:9" ht="30" x14ac:dyDescent="0.25">
      <c r="B39" s="37" t="s">
        <v>19</v>
      </c>
      <c r="C39" s="40" t="s">
        <v>108</v>
      </c>
      <c r="D39" s="41" t="s">
        <v>52</v>
      </c>
      <c r="E39" s="37" t="s">
        <v>103</v>
      </c>
      <c r="F39" s="44">
        <f>F40+F43</f>
        <v>0</v>
      </c>
      <c r="G39" s="44">
        <f>G40+G43</f>
        <v>0</v>
      </c>
      <c r="H39" s="44">
        <f>H40+H43</f>
        <v>0</v>
      </c>
      <c r="I39" s="44">
        <f>I40+I43</f>
        <v>0</v>
      </c>
    </row>
    <row r="40" spans="2:9" x14ac:dyDescent="0.25">
      <c r="B40" s="37" t="s">
        <v>62</v>
      </c>
      <c r="C40" s="40" t="s">
        <v>95</v>
      </c>
      <c r="D40" s="41" t="s">
        <v>52</v>
      </c>
      <c r="E40" s="37" t="s">
        <v>104</v>
      </c>
      <c r="F40" s="44">
        <f>F41+F42</f>
        <v>0</v>
      </c>
      <c r="G40" s="44">
        <f t="shared" ref="G40:I40" si="4">G41+G42</f>
        <v>0</v>
      </c>
      <c r="H40" s="44">
        <f t="shared" si="4"/>
        <v>0</v>
      </c>
      <c r="I40" s="44">
        <f t="shared" si="4"/>
        <v>0</v>
      </c>
    </row>
    <row r="41" spans="2:9" x14ac:dyDescent="0.25">
      <c r="B41" s="37" t="s">
        <v>63</v>
      </c>
      <c r="C41" s="40" t="s">
        <v>4</v>
      </c>
      <c r="D41" s="41" t="s">
        <v>52</v>
      </c>
      <c r="E41" s="37" t="s">
        <v>40</v>
      </c>
      <c r="F41" s="44">
        <f t="shared" ref="F41:F43" si="5">G41+H41+I41</f>
        <v>0</v>
      </c>
      <c r="G41" s="48"/>
      <c r="H41" s="48"/>
      <c r="I41" s="48"/>
    </row>
    <row r="42" spans="2:9" x14ac:dyDescent="0.25">
      <c r="B42" s="37" t="s">
        <v>64</v>
      </c>
      <c r="C42" s="40" t="s">
        <v>5</v>
      </c>
      <c r="D42" s="41" t="s">
        <v>52</v>
      </c>
      <c r="E42" s="37" t="s">
        <v>41</v>
      </c>
      <c r="F42" s="44">
        <f t="shared" si="5"/>
        <v>0</v>
      </c>
      <c r="G42" s="48"/>
      <c r="H42" s="48"/>
      <c r="I42" s="48"/>
    </row>
    <row r="43" spans="2:9" x14ac:dyDescent="0.25">
      <c r="B43" s="37" t="s">
        <v>65</v>
      </c>
      <c r="C43" s="40" t="s">
        <v>94</v>
      </c>
      <c r="D43" s="41" t="s">
        <v>52</v>
      </c>
      <c r="E43" s="37" t="s">
        <v>42</v>
      </c>
      <c r="F43" s="44">
        <f t="shared" si="5"/>
        <v>0</v>
      </c>
      <c r="G43" s="48"/>
      <c r="H43" s="48"/>
      <c r="I43" s="48"/>
    </row>
    <row r="44" spans="2:9" ht="31.5" customHeight="1" x14ac:dyDescent="0.25">
      <c r="B44" s="37" t="s">
        <v>66</v>
      </c>
      <c r="C44" s="40" t="s">
        <v>109</v>
      </c>
      <c r="D44" s="41" t="s">
        <v>53</v>
      </c>
      <c r="E44" s="37" t="s">
        <v>43</v>
      </c>
      <c r="F44" s="45" t="str">
        <f>IF(F27+F30=0,"",F39/(F27+F30))</f>
        <v/>
      </c>
      <c r="G44" s="45" t="str">
        <f>IF(G27+G30=0,"",G39/(G27+G30))</f>
        <v/>
      </c>
      <c r="H44" s="45" t="str">
        <f>IF(H27+H30=0,"",H39/(H27+H30))</f>
        <v/>
      </c>
      <c r="I44" s="45" t="str">
        <f>IF(I27+I30=0,"",I39/(I27+I30))</f>
        <v/>
      </c>
    </row>
    <row r="45" spans="2:9" ht="30" x14ac:dyDescent="0.25">
      <c r="B45" s="37" t="s">
        <v>20</v>
      </c>
      <c r="C45" s="40" t="s">
        <v>96</v>
      </c>
      <c r="D45" s="41" t="s">
        <v>53</v>
      </c>
      <c r="E45" s="37" t="s">
        <v>44</v>
      </c>
      <c r="F45" s="44">
        <f t="shared" ref="F45:F46" si="6">G45+H45+I45</f>
        <v>0</v>
      </c>
      <c r="G45" s="49"/>
      <c r="H45" s="49"/>
      <c r="I45" s="49"/>
    </row>
    <row r="46" spans="2:9" ht="30.75" customHeight="1" x14ac:dyDescent="0.25">
      <c r="B46" s="37" t="s">
        <v>21</v>
      </c>
      <c r="C46" s="40" t="s">
        <v>97</v>
      </c>
      <c r="D46" s="41" t="s">
        <v>53</v>
      </c>
      <c r="E46" s="37" t="s">
        <v>45</v>
      </c>
      <c r="F46" s="44">
        <f t="shared" si="6"/>
        <v>0</v>
      </c>
      <c r="G46" s="49"/>
      <c r="H46" s="49"/>
      <c r="I46" s="49"/>
    </row>
    <row r="47" spans="2:9" ht="30" x14ac:dyDescent="0.25">
      <c r="B47" s="37" t="s">
        <v>67</v>
      </c>
      <c r="C47" s="40" t="s">
        <v>110</v>
      </c>
      <c r="D47" s="41" t="s">
        <v>53</v>
      </c>
      <c r="E47" s="37" t="s">
        <v>46</v>
      </c>
      <c r="F47" s="45" t="str">
        <f>IF(F45=0,"",F46/F45)</f>
        <v/>
      </c>
      <c r="G47" s="45" t="str">
        <f t="shared" ref="G47:I47" si="7">IF(G45=0,"",G46/G45)</f>
        <v/>
      </c>
      <c r="H47" s="45" t="str">
        <f t="shared" si="7"/>
        <v/>
      </c>
      <c r="I47" s="45" t="str">
        <f t="shared" si="7"/>
        <v/>
      </c>
    </row>
    <row r="48" spans="2:9" ht="27.75" customHeight="1" x14ac:dyDescent="0.25">
      <c r="B48" s="37" t="s">
        <v>23</v>
      </c>
      <c r="C48" s="42" t="s">
        <v>118</v>
      </c>
      <c r="D48" s="41" t="s">
        <v>53</v>
      </c>
      <c r="E48" s="37" t="s">
        <v>105</v>
      </c>
      <c r="F48" s="44">
        <f>G48+H48+I48</f>
        <v>0</v>
      </c>
      <c r="G48" s="49"/>
      <c r="H48" s="49"/>
      <c r="I48" s="49"/>
    </row>
    <row r="49" spans="2:10" ht="36.75" customHeight="1" x14ac:dyDescent="0.25">
      <c r="B49" s="37" t="s">
        <v>24</v>
      </c>
      <c r="C49" s="42" t="s">
        <v>119</v>
      </c>
      <c r="D49" s="41" t="s">
        <v>53</v>
      </c>
      <c r="E49" s="37" t="s">
        <v>106</v>
      </c>
      <c r="F49" s="44" t="str">
        <f>IF(F26=0,"",F48/F26)</f>
        <v/>
      </c>
      <c r="G49" s="44" t="str">
        <f t="shared" ref="G49:I49" si="8">IF(G26=0,"",G48/G26)</f>
        <v/>
      </c>
      <c r="H49" s="44" t="str">
        <f t="shared" si="8"/>
        <v/>
      </c>
      <c r="I49" s="44" t="str">
        <f t="shared" si="8"/>
        <v/>
      </c>
    </row>
    <row r="50" spans="2:10" ht="28.5" customHeight="1" x14ac:dyDescent="0.25">
      <c r="B50" s="37" t="s">
        <v>25</v>
      </c>
      <c r="C50" s="42" t="s">
        <v>68</v>
      </c>
      <c r="D50" s="41" t="s">
        <v>53</v>
      </c>
      <c r="E50" s="37" t="s">
        <v>47</v>
      </c>
      <c r="F50" s="44">
        <f>G50+H50+I50</f>
        <v>0</v>
      </c>
      <c r="G50" s="49"/>
      <c r="H50" s="49"/>
      <c r="I50" s="49"/>
    </row>
    <row r="51" spans="2:10" ht="33" customHeight="1" x14ac:dyDescent="0.25">
      <c r="B51" s="37" t="s">
        <v>26</v>
      </c>
      <c r="C51" s="42" t="s">
        <v>111</v>
      </c>
      <c r="D51" s="41" t="s">
        <v>53</v>
      </c>
      <c r="E51" s="37" t="s">
        <v>48</v>
      </c>
      <c r="F51" s="44" t="str">
        <f>IF(F26=0,"",F50/F26)</f>
        <v/>
      </c>
      <c r="G51" s="44" t="str">
        <f t="shared" ref="G51:I51" si="9">IF(G26=0,"",G50/G26)</f>
        <v/>
      </c>
      <c r="H51" s="44" t="str">
        <f t="shared" si="9"/>
        <v/>
      </c>
      <c r="I51" s="44" t="str">
        <f t="shared" si="9"/>
        <v/>
      </c>
    </row>
    <row r="52" spans="2:10" x14ac:dyDescent="0.25">
      <c r="B52" s="37" t="s">
        <v>98</v>
      </c>
      <c r="C52" s="42" t="s">
        <v>27</v>
      </c>
      <c r="D52" s="41" t="s">
        <v>53</v>
      </c>
      <c r="E52" s="37" t="s">
        <v>49</v>
      </c>
      <c r="F52" s="49"/>
      <c r="G52" s="35"/>
      <c r="H52" s="35"/>
      <c r="I52" s="35"/>
    </row>
    <row r="53" spans="2:10" ht="33" customHeight="1" x14ac:dyDescent="0.25">
      <c r="B53" s="37" t="s">
        <v>99</v>
      </c>
      <c r="C53" s="42" t="s">
        <v>113</v>
      </c>
      <c r="D53" s="41" t="s">
        <v>53</v>
      </c>
      <c r="E53" s="37" t="s">
        <v>50</v>
      </c>
      <c r="F53" s="49"/>
      <c r="G53" s="35"/>
      <c r="H53" s="35"/>
      <c r="I53" s="35"/>
    </row>
    <row r="54" spans="2:10" ht="30" x14ac:dyDescent="0.25">
      <c r="B54" s="37" t="s">
        <v>100</v>
      </c>
      <c r="C54" s="42" t="s">
        <v>112</v>
      </c>
      <c r="D54" s="41" t="s">
        <v>54</v>
      </c>
      <c r="E54" s="37" t="s">
        <v>51</v>
      </c>
      <c r="F54" s="46" t="str">
        <f>IF(F52=0,"",F53/F52)</f>
        <v/>
      </c>
      <c r="G54" s="35"/>
      <c r="H54" s="35"/>
      <c r="I54" s="35"/>
    </row>
    <row r="56" spans="2:10" ht="15.75" x14ac:dyDescent="0.25">
      <c r="B56" s="63" t="s">
        <v>87</v>
      </c>
      <c r="C56" s="64"/>
      <c r="D56" s="64"/>
      <c r="E56" s="64"/>
      <c r="F56" s="64"/>
      <c r="G56" s="73"/>
      <c r="H56" s="73"/>
      <c r="I56" s="73"/>
    </row>
    <row r="57" spans="2:10" x14ac:dyDescent="0.25">
      <c r="B57" s="27"/>
      <c r="C57" s="27"/>
      <c r="D57" s="28"/>
      <c r="E57" s="28"/>
      <c r="F57" s="28"/>
      <c r="G57" s="74" t="s">
        <v>88</v>
      </c>
      <c r="H57" s="74"/>
      <c r="I57" s="74"/>
    </row>
    <row r="58" spans="2:10" x14ac:dyDescent="0.25">
      <c r="B58" s="27"/>
      <c r="C58" s="27"/>
      <c r="D58" s="28"/>
      <c r="E58" s="28"/>
      <c r="F58" s="28"/>
      <c r="G58" s="29"/>
      <c r="H58" s="30"/>
    </row>
    <row r="59" spans="2:10" ht="15.75" x14ac:dyDescent="0.25">
      <c r="B59" s="63" t="s">
        <v>89</v>
      </c>
      <c r="C59" s="64"/>
      <c r="D59" s="64"/>
      <c r="E59" s="64"/>
      <c r="F59" s="26"/>
      <c r="G59" s="73"/>
      <c r="H59" s="73"/>
      <c r="I59" s="73"/>
    </row>
    <row r="60" spans="2:10" x14ac:dyDescent="0.25">
      <c r="B60" s="31"/>
      <c r="C60" s="31"/>
      <c r="D60" s="32"/>
      <c r="E60" s="32"/>
      <c r="F60" s="32"/>
      <c r="G60" s="74" t="s">
        <v>88</v>
      </c>
      <c r="H60" s="74"/>
      <c r="I60" s="74"/>
    </row>
    <row r="61" spans="2:10" x14ac:dyDescent="0.25">
      <c r="B61" s="31"/>
      <c r="C61" s="31"/>
      <c r="D61" s="32"/>
      <c r="E61" s="32"/>
      <c r="F61" s="32"/>
      <c r="G61" s="28"/>
      <c r="H61" s="29"/>
      <c r="I61" s="33"/>
      <c r="J61" s="28"/>
    </row>
    <row r="62" spans="2:10" ht="15.75" x14ac:dyDescent="0.25">
      <c r="B62" s="34" t="s">
        <v>90</v>
      </c>
      <c r="C62" s="50"/>
      <c r="D62" s="34" t="s">
        <v>91</v>
      </c>
      <c r="E62" s="52"/>
      <c r="F62" s="52"/>
      <c r="G62" s="34" t="s">
        <v>92</v>
      </c>
      <c r="I62" s="51"/>
      <c r="J62" s="51"/>
    </row>
  </sheetData>
  <sheetProtection password="CBEB" sheet="1" insertColumns="0" insertRows="0" deleteColumns="0" deleteRows="0"/>
  <mergeCells count="37">
    <mergeCell ref="G10:J12"/>
    <mergeCell ref="A10:F10"/>
    <mergeCell ref="A11:F12"/>
    <mergeCell ref="F23:F24"/>
    <mergeCell ref="G23:I23"/>
    <mergeCell ref="D23:D24"/>
    <mergeCell ref="E23:E24"/>
    <mergeCell ref="B23:B24"/>
    <mergeCell ref="C23:C24"/>
    <mergeCell ref="A14:C14"/>
    <mergeCell ref="A15:C15"/>
    <mergeCell ref="D15:J15"/>
    <mergeCell ref="A16:C16"/>
    <mergeCell ref="D16:J16"/>
    <mergeCell ref="A17:C17"/>
    <mergeCell ref="D17:J17"/>
    <mergeCell ref="B59:E59"/>
    <mergeCell ref="G59:I59"/>
    <mergeCell ref="G56:I56"/>
    <mergeCell ref="G57:I57"/>
    <mergeCell ref="G60:I60"/>
    <mergeCell ref="I62:J62"/>
    <mergeCell ref="E62:F62"/>
    <mergeCell ref="F1:J1"/>
    <mergeCell ref="F2:J2"/>
    <mergeCell ref="F3:J3"/>
    <mergeCell ref="F4:J4"/>
    <mergeCell ref="G9:J9"/>
    <mergeCell ref="A9:F9"/>
    <mergeCell ref="A5:J5"/>
    <mergeCell ref="A6:J6"/>
    <mergeCell ref="D20:J20"/>
    <mergeCell ref="B56:F56"/>
    <mergeCell ref="A18:C18"/>
    <mergeCell ref="D18:J18"/>
    <mergeCell ref="A19:C19"/>
    <mergeCell ref="D19:J19"/>
  </mergeCells>
  <dataValidations disablePrompts="1" count="4">
    <dataValidation allowBlank="1" showInputMessage="1" showErrorMessage="1" prompt="Комірка повинна бути заповнена" sqref="D15:J16 D18:J19" xr:uid="{00000000-0002-0000-0000-000000000000}"/>
    <dataValidation type="list" allowBlank="1" showInputMessage="1" showErrorMessage="1" sqref="G7" xr:uid="{00000000-0002-0000-0000-000001000000}">
      <formula1>"2017,2018,2019,2020,2021,2022,2023,2024,2025,2026,2027,2028"</formula1>
    </dataValidation>
    <dataValidation type="list" allowBlank="1" showInputMessage="1" showErrorMessage="1" sqref="D7" xr:uid="{00000000-0002-0000-0000-000002000000}">
      <formula1>"2023,2024,2025,2026,2027,2028,2029"</formula1>
    </dataValidation>
    <dataValidation type="textLength" allowBlank="1" showInputMessage="1" showErrorMessage="1" prompt="Комірка повинна бути заповнена" sqref="D17:J17" xr:uid="{00000000-0002-0000-0000-000003000000}">
      <formula1>8</formula1>
      <formula2>10</formula2>
    </dataValidation>
  </dataValidations>
  <pageMargins left="0.31496062992125984" right="0.31496062992125984" top="0.35433070866141736" bottom="0.35433070866141736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2</vt:lpstr>
      <vt:lpstr>'Форма 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2025-05-28T07:54:43Z</dcterms:modified>
</cp:coreProperties>
</file>