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Bobrovska\Documents\Бобровська\Зміни до форм звітності\оср\"/>
    </mc:Choice>
  </mc:AlternateContent>
  <xr:revisionPtr revIDLastSave="0" documentId="13_ncr:1_{67CFFF51-2080-43D7-B3A3-AE616E8362DE}" xr6:coauthVersionLast="36" xr6:coauthVersionMax="36" xr10:uidLastSave="{00000000-0000-0000-0000-000000000000}"/>
  <workbookProtection workbookPassword="CF42" lockStructure="1"/>
  <bookViews>
    <workbookView xWindow="0" yWindow="0" windowWidth="28800" windowHeight="12225" xr2:uid="{00000000-000D-0000-FFFF-FFFF00000000}"/>
  </bookViews>
  <sheets>
    <sheet name="Форма № 7" sheetId="1" r:id="rId1"/>
    <sheet name="Додаток 1" sheetId="3" r:id="rId2"/>
    <sheet name="Додаток 2" sheetId="5" r:id="rId3"/>
  </sheets>
  <definedNames>
    <definedName name="csDesignMode">1</definedName>
    <definedName name="Z_559ED7BD_1727_44CD_BBFA_066575BCFDAF_.wvu.PrintArea" localSheetId="1" hidden="1">'Додаток 1'!$B$2:$E$23</definedName>
    <definedName name="Z_559ED7BD_1727_44CD_BBFA_066575BCFDAF_.wvu.PrintArea" localSheetId="2" hidden="1">'Додаток 2'!$C$1:$M$20</definedName>
    <definedName name="Z_559ED7BD_1727_44CD_BBFA_066575BCFDAF_.wvu.PrintArea" localSheetId="0" hidden="1">'Форма № 7'!$B$2:$P$179</definedName>
    <definedName name="Донбаська" localSheetId="1">#REF!</definedName>
    <definedName name="Донбаська" localSheetId="2">#REF!</definedName>
    <definedName name="Донбаська" localSheetId="0">#REF!</definedName>
    <definedName name="Донбаська">#REF!</definedName>
    <definedName name="макет_810" localSheetId="1">#REF!</definedName>
    <definedName name="макет_810" localSheetId="2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0">#REF!</definedName>
    <definedName name="макет812">#REF!</definedName>
    <definedName name="_xlnm.Print_Area" localSheetId="1">'Додаток 1'!$B$1:$E$26</definedName>
    <definedName name="_xlnm.Print_Area" localSheetId="2">'Додаток 2'!$B$1:$M$23</definedName>
    <definedName name="_xlnm.Print_Area" localSheetId="0">'Форма № 7'!$B$1:$T$180</definedName>
    <definedName name="обсяг" localSheetId="1">#REF!</definedName>
    <definedName name="обсяг" localSheetId="2">#REF!</definedName>
    <definedName name="обсяг">#REF!</definedName>
    <definedName name="тарифГП" localSheetId="1">#REF!</definedName>
    <definedName name="тарифГП" localSheetId="2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0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G113" i="1"/>
  <c r="H113" i="1"/>
  <c r="I113" i="1"/>
  <c r="J113" i="1"/>
  <c r="K113" i="1"/>
  <c r="L113" i="1"/>
  <c r="M113" i="1"/>
  <c r="N113" i="1"/>
  <c r="O113" i="1"/>
  <c r="P113" i="1"/>
  <c r="Q113" i="1"/>
  <c r="F113" i="1"/>
  <c r="F12" i="5" l="1"/>
  <c r="G12" i="5"/>
  <c r="H12" i="5"/>
  <c r="I12" i="5"/>
  <c r="J12" i="5"/>
  <c r="K12" i="5"/>
  <c r="L12" i="5"/>
  <c r="M12" i="5"/>
  <c r="E12" i="5"/>
  <c r="J153" i="1"/>
  <c r="J154" i="1"/>
  <c r="J155" i="1"/>
  <c r="J156" i="1"/>
  <c r="J157" i="1"/>
  <c r="J159" i="1"/>
  <c r="I158" i="1"/>
  <c r="K158" i="1"/>
  <c r="L158" i="1"/>
  <c r="M158" i="1"/>
  <c r="N158" i="1"/>
  <c r="J158" i="1" s="1"/>
  <c r="O158" i="1"/>
  <c r="P158" i="1"/>
  <c r="H158" i="1"/>
  <c r="I152" i="1"/>
  <c r="K152" i="1"/>
  <c r="L152" i="1"/>
  <c r="M152" i="1"/>
  <c r="N152" i="1"/>
  <c r="J152" i="1" s="1"/>
  <c r="O152" i="1"/>
  <c r="P152" i="1"/>
  <c r="H152" i="1"/>
  <c r="J160" i="1"/>
  <c r="J161" i="1"/>
  <c r="J162" i="1"/>
  <c r="J163" i="1"/>
  <c r="J164" i="1"/>
  <c r="G153" i="1"/>
  <c r="G154" i="1"/>
  <c r="G155" i="1"/>
  <c r="G156" i="1"/>
  <c r="G157" i="1"/>
  <c r="G159" i="1"/>
  <c r="G160" i="1"/>
  <c r="G161" i="1"/>
  <c r="G162" i="1"/>
  <c r="G163" i="1"/>
  <c r="G164" i="1"/>
  <c r="F155" i="1"/>
  <c r="I135" i="1"/>
  <c r="J135" i="1"/>
  <c r="K135" i="1"/>
  <c r="L135" i="1"/>
  <c r="M135" i="1"/>
  <c r="H135" i="1"/>
  <c r="I131" i="1"/>
  <c r="G131" i="1" s="1"/>
  <c r="J131" i="1"/>
  <c r="K131" i="1"/>
  <c r="L131" i="1"/>
  <c r="L130" i="1" s="1"/>
  <c r="M131" i="1"/>
  <c r="H131" i="1"/>
  <c r="F132" i="1"/>
  <c r="G132" i="1"/>
  <c r="F133" i="1"/>
  <c r="G133" i="1"/>
  <c r="F134" i="1"/>
  <c r="G134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G109" i="1"/>
  <c r="H109" i="1"/>
  <c r="H107" i="1" s="1"/>
  <c r="I109" i="1"/>
  <c r="I107" i="1" s="1"/>
  <c r="J109" i="1"/>
  <c r="J107" i="1" s="1"/>
  <c r="K109" i="1"/>
  <c r="K107" i="1" s="1"/>
  <c r="L109" i="1"/>
  <c r="L107" i="1" s="1"/>
  <c r="M109" i="1"/>
  <c r="M107" i="1" s="1"/>
  <c r="N109" i="1"/>
  <c r="N107" i="1" s="1"/>
  <c r="O109" i="1"/>
  <c r="O107" i="1" s="1"/>
  <c r="P109" i="1"/>
  <c r="P107" i="1" s="1"/>
  <c r="Q109" i="1"/>
  <c r="Q107" i="1" s="1"/>
  <c r="F109" i="1"/>
  <c r="F107" i="1" s="1"/>
  <c r="G107" i="1"/>
  <c r="G103" i="1"/>
  <c r="H103" i="1"/>
  <c r="I103" i="1"/>
  <c r="J103" i="1"/>
  <c r="K103" i="1"/>
  <c r="L103" i="1"/>
  <c r="M103" i="1"/>
  <c r="N103" i="1"/>
  <c r="O103" i="1"/>
  <c r="P103" i="1"/>
  <c r="Q103" i="1"/>
  <c r="F103" i="1"/>
  <c r="G69" i="1"/>
  <c r="L78" i="1"/>
  <c r="L77" i="1" s="1"/>
  <c r="M78" i="1"/>
  <c r="M77" i="1" s="1"/>
  <c r="N78" i="1"/>
  <c r="O78" i="1"/>
  <c r="O77" i="1" s="1"/>
  <c r="L73" i="1"/>
  <c r="L72" i="1" s="1"/>
  <c r="M73" i="1"/>
  <c r="M72" i="1" s="1"/>
  <c r="N73" i="1"/>
  <c r="N72" i="1" s="1"/>
  <c r="O73" i="1"/>
  <c r="O72" i="1" s="1"/>
  <c r="K70" i="1"/>
  <c r="K74" i="1"/>
  <c r="K91" i="1" s="1"/>
  <c r="K75" i="1"/>
  <c r="K76" i="1"/>
  <c r="K79" i="1"/>
  <c r="K80" i="1"/>
  <c r="K81" i="1"/>
  <c r="K82" i="1"/>
  <c r="K83" i="1"/>
  <c r="K86" i="1"/>
  <c r="K87" i="1"/>
  <c r="K88" i="1"/>
  <c r="G70" i="1"/>
  <c r="G74" i="1"/>
  <c r="G75" i="1"/>
  <c r="G76" i="1"/>
  <c r="G79" i="1"/>
  <c r="G80" i="1"/>
  <c r="G81" i="1"/>
  <c r="G82" i="1"/>
  <c r="G83" i="1"/>
  <c r="G86" i="1"/>
  <c r="G87" i="1"/>
  <c r="G88" i="1"/>
  <c r="I85" i="1"/>
  <c r="I84" i="1" s="1"/>
  <c r="J85" i="1"/>
  <c r="J84" i="1" s="1"/>
  <c r="L85" i="1"/>
  <c r="M85" i="1"/>
  <c r="M84" i="1" s="1"/>
  <c r="N85" i="1"/>
  <c r="N84" i="1" s="1"/>
  <c r="O85" i="1"/>
  <c r="O84" i="1" s="1"/>
  <c r="H85" i="1"/>
  <c r="H84" i="1" s="1"/>
  <c r="I78" i="1"/>
  <c r="I77" i="1" s="1"/>
  <c r="J78" i="1"/>
  <c r="J77" i="1" s="1"/>
  <c r="H78" i="1"/>
  <c r="H77" i="1" s="1"/>
  <c r="I73" i="1"/>
  <c r="J73" i="1"/>
  <c r="J72" i="1" s="1"/>
  <c r="H73" i="1"/>
  <c r="K69" i="1"/>
  <c r="G158" i="1" l="1"/>
  <c r="G152" i="1"/>
  <c r="K130" i="1"/>
  <c r="G102" i="1"/>
  <c r="O102" i="1"/>
  <c r="K102" i="1"/>
  <c r="K85" i="1"/>
  <c r="G92" i="1"/>
  <c r="J71" i="1"/>
  <c r="F163" i="1"/>
  <c r="F159" i="1"/>
  <c r="G135" i="1"/>
  <c r="H130" i="1"/>
  <c r="J130" i="1"/>
  <c r="M130" i="1"/>
  <c r="I130" i="1"/>
  <c r="G130" i="1" s="1"/>
  <c r="F102" i="1"/>
  <c r="N102" i="1"/>
  <c r="J102" i="1"/>
  <c r="Q102" i="1"/>
  <c r="M102" i="1"/>
  <c r="I102" i="1"/>
  <c r="P102" i="1"/>
  <c r="L102" i="1"/>
  <c r="H102" i="1"/>
  <c r="L84" i="1"/>
  <c r="K84" i="1" s="1"/>
  <c r="H90" i="1"/>
  <c r="J90" i="1"/>
  <c r="O71" i="1"/>
  <c r="N90" i="1"/>
  <c r="F70" i="1"/>
  <c r="F162" i="1"/>
  <c r="F158" i="1"/>
  <c r="F154" i="1"/>
  <c r="F161" i="1"/>
  <c r="F157" i="1"/>
  <c r="F153" i="1"/>
  <c r="F164" i="1"/>
  <c r="F160" i="1"/>
  <c r="F156" i="1"/>
  <c r="F152" i="1"/>
  <c r="F135" i="1"/>
  <c r="F131" i="1"/>
  <c r="F69" i="1"/>
  <c r="G84" i="1"/>
  <c r="M71" i="1"/>
  <c r="K93" i="1"/>
  <c r="I90" i="1"/>
  <c r="G77" i="1"/>
  <c r="K92" i="1"/>
  <c r="K73" i="1"/>
  <c r="K72" i="1" s="1"/>
  <c r="L71" i="1"/>
  <c r="H72" i="1"/>
  <c r="G72" i="1" s="1"/>
  <c r="I72" i="1"/>
  <c r="I71" i="1" s="1"/>
  <c r="G91" i="1"/>
  <c r="G73" i="1"/>
  <c r="N77" i="1"/>
  <c r="N71" i="1" s="1"/>
  <c r="K78" i="1"/>
  <c r="O90" i="1"/>
  <c r="F88" i="1"/>
  <c r="F87" i="1"/>
  <c r="F86" i="1"/>
  <c r="G85" i="1"/>
  <c r="F85" i="1" s="1"/>
  <c r="L90" i="1"/>
  <c r="F81" i="1"/>
  <c r="F74" i="1"/>
  <c r="M90" i="1"/>
  <c r="G78" i="1"/>
  <c r="F80" i="1"/>
  <c r="F83" i="1"/>
  <c r="F82" i="1"/>
  <c r="F79" i="1"/>
  <c r="G93" i="1"/>
  <c r="F130" i="1" l="1"/>
  <c r="G90" i="1"/>
  <c r="F84" i="1"/>
  <c r="F91" i="1"/>
  <c r="H71" i="1"/>
  <c r="G71" i="1" s="1"/>
  <c r="K77" i="1"/>
  <c r="F75" i="1"/>
  <c r="F92" i="1" s="1"/>
  <c r="F76" i="1"/>
  <c r="F93" i="1" s="1"/>
  <c r="F78" i="1"/>
  <c r="K71" i="1" l="1"/>
  <c r="F77" i="1"/>
  <c r="F73" i="1"/>
  <c r="F72" i="1" l="1"/>
  <c r="F71" i="1"/>
  <c r="J60" i="1"/>
  <c r="J61" i="1"/>
  <c r="J62" i="1"/>
  <c r="J59" i="1"/>
  <c r="G60" i="1"/>
  <c r="F60" i="1" s="1"/>
  <c r="G61" i="1"/>
  <c r="F61" i="1" s="1"/>
  <c r="G62" i="1"/>
  <c r="F62" i="1" s="1"/>
  <c r="G59" i="1"/>
  <c r="F59" i="1" s="1"/>
  <c r="G29" i="1"/>
  <c r="H29" i="1"/>
  <c r="I29" i="1"/>
  <c r="J29" i="1"/>
  <c r="F29" i="1"/>
  <c r="G26" i="1"/>
  <c r="H26" i="1"/>
  <c r="I26" i="1"/>
  <c r="J26" i="1"/>
  <c r="F26" i="1"/>
  <c r="G37" i="1"/>
  <c r="H37" i="1"/>
  <c r="I37" i="1"/>
  <c r="J37" i="1"/>
  <c r="F37" i="1"/>
  <c r="G40" i="1"/>
  <c r="H40" i="1"/>
  <c r="I40" i="1"/>
  <c r="J40" i="1"/>
  <c r="F40" i="1"/>
  <c r="G25" i="1" l="1"/>
  <c r="J25" i="1"/>
  <c r="G36" i="1"/>
  <c r="I36" i="1"/>
  <c r="F36" i="1"/>
  <c r="J36" i="1"/>
  <c r="F25" i="1"/>
  <c r="I25" i="1"/>
  <c r="H25" i="1"/>
  <c r="H36" i="1"/>
  <c r="S144" i="1"/>
  <c r="S143" i="1"/>
  <c r="S141" i="1"/>
  <c r="S139" i="1"/>
  <c r="S138" i="1"/>
  <c r="S136" i="1"/>
  <c r="S134" i="1"/>
  <c r="S132" i="1"/>
  <c r="K29" i="1" l="1"/>
  <c r="F90" i="1" l="1"/>
  <c r="K90" i="1"/>
</calcChain>
</file>

<file path=xl/sharedStrings.xml><?xml version="1.0" encoding="utf-8"?>
<sst xmlns="http://schemas.openxmlformats.org/spreadsheetml/2006/main" count="665" uniqueCount="369">
  <si>
    <t xml:space="preserve"> ЗВІТНІСТЬ</t>
  </si>
  <si>
    <t>Звіт про доступ та приєднання до системи розподілу електричної енергії</t>
  </si>
  <si>
    <t>за</t>
  </si>
  <si>
    <t>рік</t>
  </si>
  <si>
    <t>Подають</t>
  </si>
  <si>
    <t>Термін подання</t>
  </si>
  <si>
    <t>Форма № 7-НКРЕКП-моніторинг-розподіл (річна)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</si>
  <si>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</si>
  <si>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</si>
  <si>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</si>
  <si>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</si>
  <si>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</si>
  <si>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</si>
  <si>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</si>
  <si>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</si>
  <si>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</si>
  <si>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</si>
  <si>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</si>
  <si>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 xml:space="preserve">І. Інформація щодо кількості договорів </t>
  </si>
  <si>
    <t>№  з/п</t>
  </si>
  <si>
    <t>Назва показника</t>
  </si>
  <si>
    <t>Код рядка</t>
  </si>
  <si>
    <t>Одиниця виміру</t>
  </si>
  <si>
    <t>Станом на 01.01</t>
  </si>
  <si>
    <t>Станом на 01.04</t>
  </si>
  <si>
    <t>Станом на 01.07</t>
  </si>
  <si>
    <t>Станом на 01.10</t>
  </si>
  <si>
    <t>Станом на 31.12</t>
  </si>
  <si>
    <t>А</t>
  </si>
  <si>
    <t>Б</t>
  </si>
  <si>
    <t>В</t>
  </si>
  <si>
    <t>Г</t>
  </si>
  <si>
    <t>1</t>
  </si>
  <si>
    <t>Загальна кількість договорів про надання послуг з розподілу електричної енергії споживачу, з них:</t>
  </si>
  <si>
    <t>005</t>
  </si>
  <si>
    <t>од.</t>
  </si>
  <si>
    <t>1.1</t>
  </si>
  <si>
    <t>з побутовими споживачами, у т. ч.:</t>
  </si>
  <si>
    <t>010</t>
  </si>
  <si>
    <t>1.1.1</t>
  </si>
  <si>
    <t>з індивідуальними</t>
  </si>
  <si>
    <t>015</t>
  </si>
  <si>
    <t>1.1.2</t>
  </si>
  <si>
    <t>з колективними</t>
  </si>
  <si>
    <t>020</t>
  </si>
  <si>
    <t>1.2</t>
  </si>
  <si>
    <t>непобутовими споживачами, у т. ч.:</t>
  </si>
  <si>
    <t>025</t>
  </si>
  <si>
    <t>1.2.1</t>
  </si>
  <si>
    <t>з малими непобутовими</t>
  </si>
  <si>
    <t>030</t>
  </si>
  <si>
    <t>1.2.1.1</t>
  </si>
  <si>
    <t>035</t>
  </si>
  <si>
    <t>1.2.2</t>
  </si>
  <si>
    <t>040</t>
  </si>
  <si>
    <t>1.2.2.1</t>
  </si>
  <si>
    <t>045</t>
  </si>
  <si>
    <t>050</t>
  </si>
  <si>
    <t>055</t>
  </si>
  <si>
    <t>060</t>
  </si>
  <si>
    <t>065</t>
  </si>
  <si>
    <t>2</t>
  </si>
  <si>
    <t>Кількість договорів про надання послуг комерційного обліку електричної енергії</t>
  </si>
  <si>
    <t>070</t>
  </si>
  <si>
    <t>2.1</t>
  </si>
  <si>
    <t>075</t>
  </si>
  <si>
    <t>2.1.1</t>
  </si>
  <si>
    <t>080</t>
  </si>
  <si>
    <t>2.1.2</t>
  </si>
  <si>
    <t>085</t>
  </si>
  <si>
    <t>2.2</t>
  </si>
  <si>
    <t>090</t>
  </si>
  <si>
    <t>2.2.1</t>
  </si>
  <si>
    <t>095</t>
  </si>
  <si>
    <t>2.2.1.1</t>
  </si>
  <si>
    <t>100</t>
  </si>
  <si>
    <t>2.2.2</t>
  </si>
  <si>
    <t>105</t>
  </si>
  <si>
    <t>2.2.2.1</t>
  </si>
  <si>
    <t>110</t>
  </si>
  <si>
    <t>115</t>
  </si>
  <si>
    <t>120</t>
  </si>
  <si>
    <t>125</t>
  </si>
  <si>
    <t>130</t>
  </si>
  <si>
    <t>3</t>
  </si>
  <si>
    <t>Кількість договорів про спільне використання технологічних електричних мереж</t>
  </si>
  <si>
    <t>135</t>
  </si>
  <si>
    <t>4</t>
  </si>
  <si>
    <t>Кількість договорів електропостачальника про надання послуг з розподілу електричної енергії</t>
  </si>
  <si>
    <t>140</t>
  </si>
  <si>
    <t>5</t>
  </si>
  <si>
    <t>Кількість договорів про надання послуг з розподілу електричної енергії між ОСР та виробником</t>
  </si>
  <si>
    <t>145</t>
  </si>
  <si>
    <t>6</t>
  </si>
  <si>
    <t>Кількість договорів про надання послуг з розподілу електричної енергії між ОСР та суміжним ОСР</t>
  </si>
  <si>
    <t>150</t>
  </si>
  <si>
    <t>Продовження форми № 7-НКРЕКП-моніторинг-розподіл (річна)</t>
  </si>
  <si>
    <t>ІI. Інформація щодо запитів на укладення договорів з оператором системи розподілу</t>
  </si>
  <si>
    <t xml:space="preserve">Разом за рік </t>
  </si>
  <si>
    <t>побутових споживачів, з них:</t>
  </si>
  <si>
    <t>індивідуальних</t>
  </si>
  <si>
    <t>колективних</t>
  </si>
  <si>
    <t>непобутових споживачів, з них:</t>
  </si>
  <si>
    <t xml:space="preserve"> малих непобутових</t>
  </si>
  <si>
    <t>у т. ч. захищених</t>
  </si>
  <si>
    <t>виробників електричної енергії</t>
  </si>
  <si>
    <t>електропоста чальників</t>
  </si>
  <si>
    <t xml:space="preserve">Кількість запитів на укладення договору про надання послуг з розподілу </t>
  </si>
  <si>
    <t>155</t>
  </si>
  <si>
    <t xml:space="preserve">Кількість випадків відмови в укладенні договору про надання послуг з розподілу </t>
  </si>
  <si>
    <t>160</t>
  </si>
  <si>
    <t>165</t>
  </si>
  <si>
    <t>170</t>
  </si>
  <si>
    <t>Разом за рік</t>
  </si>
  <si>
    <t>усього</t>
  </si>
  <si>
    <t>колективні</t>
  </si>
  <si>
    <t>малі непобутові</t>
  </si>
  <si>
    <t>бюджетні установи</t>
  </si>
  <si>
    <t>стандартне</t>
  </si>
  <si>
    <t xml:space="preserve">у т. ч. першого ступеня </t>
  </si>
  <si>
    <t xml:space="preserve">у т. ч. другого ступеня </t>
  </si>
  <si>
    <t>нестандартне</t>
  </si>
  <si>
    <t>3.1</t>
  </si>
  <si>
    <t>Залишились незавершеними у звітному періоді (перенесені на наступний період)</t>
  </si>
  <si>
    <t xml:space="preserve">Середня тривалість виконання робіт з приєднання </t>
  </si>
  <si>
    <t>днів</t>
  </si>
  <si>
    <t>Категорія замовників</t>
  </si>
  <si>
    <t>Стандартне приєднання</t>
  </si>
  <si>
    <t>Нестандартне приєднання</t>
  </si>
  <si>
    <t>Перший ступінь</t>
  </si>
  <si>
    <t>Другий ступінь</t>
  </si>
  <si>
    <t>кількість приєднань</t>
  </si>
  <si>
    <t xml:space="preserve">приєднана потужність </t>
  </si>
  <si>
    <t>перший ступінь</t>
  </si>
  <si>
    <t>другий ступінь</t>
  </si>
  <si>
    <t>од</t>
  </si>
  <si>
    <t>МВт</t>
  </si>
  <si>
    <t>тис. грн</t>
  </si>
  <si>
    <t>305</t>
  </si>
  <si>
    <t>310</t>
  </si>
  <si>
    <t>315</t>
  </si>
  <si>
    <t>1.1.1.1</t>
  </si>
  <si>
    <t>320</t>
  </si>
  <si>
    <t>325</t>
  </si>
  <si>
    <t>ТЕС</t>
  </si>
  <si>
    <t>360</t>
  </si>
  <si>
    <t>ТЕЦ</t>
  </si>
  <si>
    <t>365</t>
  </si>
  <si>
    <t>2.3</t>
  </si>
  <si>
    <t>ГЕС</t>
  </si>
  <si>
    <t>370</t>
  </si>
  <si>
    <t>375</t>
  </si>
  <si>
    <t>у т. ч. сонячні</t>
  </si>
  <si>
    <t>380</t>
  </si>
  <si>
    <t>у т. ч. вітрові</t>
  </si>
  <si>
    <t>385</t>
  </si>
  <si>
    <t>у т. ч. мікро-, міні- та малі гідро</t>
  </si>
  <si>
    <t>390</t>
  </si>
  <si>
    <t>у т. ч. біомаса</t>
  </si>
  <si>
    <t>395</t>
  </si>
  <si>
    <t>у т. ч. біогаз</t>
  </si>
  <si>
    <t>400</t>
  </si>
  <si>
    <t>405</t>
  </si>
  <si>
    <t xml:space="preserve">V. Інформація  щодо лічильників електричної енергії, встановлених у споживачів/користувачів </t>
  </si>
  <si>
    <t>Лічильники електричної енергії, у тому числі:</t>
  </si>
  <si>
    <t>інтегральні</t>
  </si>
  <si>
    <t>на початок звітного періоду</t>
  </si>
  <si>
    <t>на кінець звітного періоду</t>
  </si>
  <si>
    <t>8</t>
  </si>
  <si>
    <t>Кількість лічильників електричної енергії у користувачів,  у т. ч.:</t>
  </si>
  <si>
    <t>410</t>
  </si>
  <si>
    <t>побутових споживачів:</t>
  </si>
  <si>
    <t>415</t>
  </si>
  <si>
    <t>індивідуальних побутових</t>
  </si>
  <si>
    <t>420</t>
  </si>
  <si>
    <t>425</t>
  </si>
  <si>
    <t>колективних побутових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</si>
  <si>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</si>
  <si>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</si>
  <si>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</si>
  <si>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</si>
  <si>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</si>
  <si>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</si>
  <si>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</si>
  <si>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</si>
  <si>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</si>
  <si>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</si>
  <si>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1.3</t>
  </si>
  <si>
    <t>480</t>
  </si>
  <si>
    <t>1.4</t>
  </si>
  <si>
    <t>малих систем розподілу</t>
  </si>
  <si>
    <t>485</t>
  </si>
  <si>
    <t>1.5</t>
  </si>
  <si>
    <t xml:space="preserve">виробників електричної енергії </t>
  </si>
  <si>
    <t>490</t>
  </si>
  <si>
    <t>операторів суміжних систем розподілу</t>
  </si>
  <si>
    <t>495</t>
  </si>
  <si>
    <t xml:space="preserve">VІ. Інформація щодо відключення/відновлення електроживлення споживачів електричної енергії  </t>
  </si>
  <si>
    <t>побутові споживачі</t>
  </si>
  <si>
    <t>індивідуальні</t>
  </si>
  <si>
    <t>непобутові споживачі</t>
  </si>
  <si>
    <t>захищені</t>
  </si>
  <si>
    <t>Кількість випадків відключення електроживлення споживачів, з них за ініціативою:</t>
  </si>
  <si>
    <t>500</t>
  </si>
  <si>
    <t>ОСР, зокрема</t>
  </si>
  <si>
    <t>505</t>
  </si>
  <si>
    <t>за заборгованість</t>
  </si>
  <si>
    <t>510</t>
  </si>
  <si>
    <t>електропостачальника, зокрема</t>
  </si>
  <si>
    <t>515</t>
  </si>
  <si>
    <t>520</t>
  </si>
  <si>
    <t>споживача</t>
  </si>
  <si>
    <t>525</t>
  </si>
  <si>
    <t>Кількість випадків відновлення електроживлення споживачів, які були відключені за ініціативою:</t>
  </si>
  <si>
    <t>530</t>
  </si>
  <si>
    <t>535</t>
  </si>
  <si>
    <t>540</t>
  </si>
  <si>
    <t>545</t>
  </si>
  <si>
    <t>Кількість випадків самовільного підключення споживачів</t>
  </si>
  <si>
    <t>Максимальний термін відключення електроживлення споживача за його запитом</t>
  </si>
  <si>
    <t>Мінімальний термін відключення електроживлення споживача за його запитом</t>
  </si>
  <si>
    <t>Максимальний термін відключення електроживлення споживача за заборгованість</t>
  </si>
  <si>
    <t>7</t>
  </si>
  <si>
    <t>Мінімальний термін відключення електроживлення споживача за заборгованість</t>
  </si>
  <si>
    <t>Максимальний термін відновлення електроживлення споживача (після відключення за заборгованість)</t>
  </si>
  <si>
    <t>9</t>
  </si>
  <si>
    <t>Мінімальний термін відновлення електроживлення споживача (після відключення за заборгованість)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</si>
  <si>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</si>
  <si>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</si>
  <si>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</si>
  <si>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</si>
  <si>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</si>
  <si>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Причини відмови</t>
  </si>
  <si>
    <t>Усього, у тому числі:</t>
  </si>
  <si>
    <t>Відшкодування за перевищення строків надання послуги з приєднання</t>
  </si>
  <si>
    <t>Кількість випадків</t>
  </si>
  <si>
    <t>Сума зменшення плати за приєднання</t>
  </si>
  <si>
    <t>Кількість запитів на приєднання</t>
  </si>
  <si>
    <t>Фізичні особи</t>
  </si>
  <si>
    <t>Юридичні особи</t>
  </si>
  <si>
    <t>для виробництва</t>
  </si>
  <si>
    <t>для споживання</t>
  </si>
  <si>
    <t>Нове приєднання</t>
  </si>
  <si>
    <t>Зміна технічних параметрів</t>
  </si>
  <si>
    <t>Інші</t>
  </si>
  <si>
    <t>Замовники, з них:</t>
  </si>
  <si>
    <t>фізичні особи</t>
  </si>
  <si>
    <t>юридичні особи</t>
  </si>
  <si>
    <t>Кількість точок комерційного обліку з безобліковим споживанням</t>
  </si>
  <si>
    <t>175</t>
  </si>
  <si>
    <t>275</t>
  </si>
  <si>
    <t>200</t>
  </si>
  <si>
    <t>205</t>
  </si>
  <si>
    <t>210</t>
  </si>
  <si>
    <t>215</t>
  </si>
  <si>
    <t>220</t>
  </si>
  <si>
    <t>225</t>
  </si>
  <si>
    <t>250</t>
  </si>
  <si>
    <t>255</t>
  </si>
  <si>
    <t>260</t>
  </si>
  <si>
    <t>265</t>
  </si>
  <si>
    <t>270</t>
  </si>
  <si>
    <t>280</t>
  </si>
  <si>
    <t>285</t>
  </si>
  <si>
    <t>290</t>
  </si>
  <si>
    <t>295</t>
  </si>
  <si>
    <t>300</t>
  </si>
  <si>
    <t>3.1.1</t>
  </si>
  <si>
    <t>3.1.1.1</t>
  </si>
  <si>
    <t>3.1.1.2</t>
  </si>
  <si>
    <t>3.1.2</t>
  </si>
  <si>
    <t>3.2</t>
  </si>
  <si>
    <t>3.2.1</t>
  </si>
  <si>
    <t>3.2.1.1</t>
  </si>
  <si>
    <t>3.2.1.2</t>
  </si>
  <si>
    <t>3.2.2</t>
  </si>
  <si>
    <t>6.1</t>
  </si>
  <si>
    <t>6.1.1</t>
  </si>
  <si>
    <t>6.1.2</t>
  </si>
  <si>
    <t>6.2</t>
  </si>
  <si>
    <t>355</t>
  </si>
  <si>
    <t>ОСР</t>
  </si>
  <si>
    <t xml:space="preserve">Сума, отримана ОСР за надані послуги з приєднання (без ПДВ) </t>
  </si>
  <si>
    <t xml:space="preserve">сума, отримана ОСР за надані послуги з приєднання (без ПДВ) </t>
  </si>
  <si>
    <t>Фактичні витрати під час надання послуг з приєднання  (без ПДВ)</t>
  </si>
  <si>
    <t>фактичні витрати під час надання послуг з приєднання  (без ПДВ)</t>
  </si>
  <si>
    <t>Приєднання електроустановок замовників, з них:</t>
  </si>
  <si>
    <t>електроустановок фізичних осіб:</t>
  </si>
  <si>
    <t>призначених для споживання</t>
  </si>
  <si>
    <t>призначених для виробництва</t>
  </si>
  <si>
    <t>електроустановок юридичних осіб:</t>
  </si>
  <si>
    <t>1.2.2.2</t>
  </si>
  <si>
    <t>1.2.2.3</t>
  </si>
  <si>
    <t>1.2.2.4</t>
  </si>
  <si>
    <t>1.2.2.4.1</t>
  </si>
  <si>
    <t>1.2.2.4.2</t>
  </si>
  <si>
    <t>1.2.2.4.3</t>
  </si>
  <si>
    <t>1.2.2.4.4</t>
  </si>
  <si>
    <t>1.2.2.4.5</t>
  </si>
  <si>
    <t>1.2.2.5</t>
  </si>
  <si>
    <t>330</t>
  </si>
  <si>
    <t>фізичним особам</t>
  </si>
  <si>
    <t>юридичним особам</t>
  </si>
  <si>
    <t xml:space="preserve"> у т. ч. захищеними</t>
  </si>
  <si>
    <t xml:space="preserve">                 у т. ч. бюджетними установами</t>
  </si>
  <si>
    <t>у т. ч. бюджетних установ</t>
  </si>
  <si>
    <t>1.2.1.2</t>
  </si>
  <si>
    <t>2.2.1.2</t>
  </si>
  <si>
    <t>2.2.2.2</t>
  </si>
  <si>
    <t>180</t>
  </si>
  <si>
    <t>185</t>
  </si>
  <si>
    <t>190</t>
  </si>
  <si>
    <t>230</t>
  </si>
  <si>
    <t>235</t>
  </si>
  <si>
    <t>240</t>
  </si>
  <si>
    <t>245</t>
  </si>
  <si>
    <t>335</t>
  </si>
  <si>
    <t>340</t>
  </si>
  <si>
    <t>345</t>
  </si>
  <si>
    <t>350</t>
  </si>
  <si>
    <t>непобутових споживачів, крім малих систем розподілу</t>
  </si>
  <si>
    <t>Сума пені</t>
  </si>
  <si>
    <t>грн</t>
  </si>
  <si>
    <t>Офіційний вебсайт:</t>
  </si>
  <si>
    <t xml:space="preserve">ВДЕ: </t>
  </si>
  <si>
    <t>малих непобутових</t>
  </si>
  <si>
    <t>Додаток 1
 до форми звітності                                                                                   № 7-НКРЕКП-моніторинг-розподіл (річна)</t>
  </si>
  <si>
    <t>Додаток 2 
до форми звітності № 7-НКРЕКП-моніторинг-розподіл (річна)</t>
  </si>
  <si>
    <t xml:space="preserve">      іншими споживачами (з потужністю вище 50 кВт)</t>
  </si>
  <si>
    <t xml:space="preserve"> інших споживачів (з  потужністю вище 50 кВт)</t>
  </si>
  <si>
    <t xml:space="preserve">      інших споживачів (з потужністю вище 50 кВт)</t>
  </si>
  <si>
    <t xml:space="preserve"> інші споживачі (з  потужністю вище 50 кВт)</t>
  </si>
  <si>
    <t>Кількість реалізованих приєднань до електричних мереж інших суб'єктів господарювання</t>
  </si>
  <si>
    <t>7.2</t>
  </si>
  <si>
    <t>7.1</t>
  </si>
  <si>
    <t>7.1.1</t>
  </si>
  <si>
    <t>7.1.2</t>
  </si>
  <si>
    <t>Кількість випадків повернення замовнику заяви про приєднання (розшифрувати в додатку 1)</t>
  </si>
  <si>
    <t>Кількість реалізованих приєднань тимчасових (сезонних) об'єктів</t>
  </si>
  <si>
    <t>ІІІ. Інформація щодо приєднання до системи розподілу</t>
  </si>
  <si>
    <t>ІV. Інформація щодо потужності приєднання</t>
  </si>
  <si>
    <t>Кількість договорів про надання послуг із забезпечення перетікань реактивної електричної енергії</t>
  </si>
  <si>
    <t>131</t>
  </si>
  <si>
    <t>Кількість запитів на укладення договору про надання послуг комерційного обліку</t>
  </si>
  <si>
    <t xml:space="preserve">Кількість випадків відмови в укладенні договору про надання послуг комерційного обліку </t>
  </si>
  <si>
    <t>Інформація щодо випадків повернення замовнику заяви про приєднання</t>
  </si>
  <si>
    <t>Кількість замовників, яким було повернено заяву про приєднання, од.</t>
  </si>
  <si>
    <t>Кількість реалізованих приєднань, з них:</t>
  </si>
  <si>
    <t xml:space="preserve">    у т. ч. захищених</t>
  </si>
  <si>
    <t xml:space="preserve">          у т. ч. бюджетних установ</t>
  </si>
  <si>
    <t xml:space="preserve">    у т. ч. які мають генеруючі установки</t>
  </si>
  <si>
    <t>операторів малих систем розподілу</t>
  </si>
  <si>
    <t>операторів установок зберігання енергії</t>
  </si>
  <si>
    <t>УЗЕ</t>
  </si>
  <si>
    <t>1.1.3</t>
  </si>
  <si>
    <t>301</t>
  </si>
  <si>
    <t>1.2.3</t>
  </si>
  <si>
    <t>366</t>
  </si>
  <si>
    <t>1.6</t>
  </si>
  <si>
    <t>446</t>
  </si>
  <si>
    <t>Кількість договорів про надання послуг з розподілу електричної енергії між ОСР та оператором УЗЕ</t>
  </si>
  <si>
    <t>Кількість договорів про надання послуг з розподілу електричної енергії між ОСР та оператором малої системи розподілу</t>
  </si>
  <si>
    <t>132</t>
  </si>
  <si>
    <t>133</t>
  </si>
  <si>
    <t>операторів УЗЕ</t>
  </si>
  <si>
    <t>інтервальні (багатозонні)</t>
  </si>
  <si>
    <t xml:space="preserve">інтелектуальні  (smart meters) з дистанційним зчитуванням </t>
  </si>
  <si>
    <t>Код учасника оптового енергетичного ринку (ECRB):</t>
  </si>
  <si>
    <t>29.03.2019 № 450
(у редакції постанови НКРЕКП
від 06.02.2024 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</si>
</sst>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13" fillId="0" borderId="0"/>
    <xf numFmtId="0" fontId="14" fillId="0" borderId="0"/>
  </cellStyleXfs>
  <cellXfs count="242">
    <xf numFmtId="0" fontId="0" fillId="0" borderId="0" xfId="0"/>
    <xf numFmtId="49" fontId="3" fillId="2" borderId="15" xfId="1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top" wrapText="1"/>
    </xf>
    <xf numFmtId="0" fontId="6" fillId="2" borderId="15" xfId="1" applyFont="1" applyFill="1" applyBorder="1" applyAlignment="1">
      <alignment horizontal="left" vertical="top" wrapText="1" indent="1"/>
    </xf>
    <xf numFmtId="0" fontId="4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3" applyFont="1" applyFill="1" applyBorder="1" applyAlignment="1" applyProtection="1">
      <alignment vertical="center" wrapText="1"/>
    </xf>
    <xf numFmtId="0" fontId="3" fillId="2" borderId="0" xfId="0" applyFont="1" applyFill="1"/>
    <xf numFmtId="0" fontId="1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3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49" fontId="3" fillId="2" borderId="15" xfId="3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1" xfId="0" applyFont="1" applyFill="1" applyBorder="1" applyAlignment="1"/>
    <xf numFmtId="49" fontId="3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vertical="top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/>
    <xf numFmtId="49" fontId="3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vertical="top" wrapText="1"/>
    </xf>
    <xf numFmtId="49" fontId="3" fillId="2" borderId="0" xfId="0" applyNumberFormat="1" applyFont="1" applyFill="1" applyAlignment="1">
      <alignment vertical="top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5" xfId="3" applyFont="1" applyFill="1" applyBorder="1" applyAlignment="1" applyProtection="1">
      <alignment horizontal="center" vertical="center"/>
      <protection locked="0"/>
    </xf>
    <xf numFmtId="0" fontId="3" fillId="2" borderId="0" xfId="4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/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/>
    <xf numFmtId="0" fontId="4" fillId="0" borderId="0" xfId="0" applyFont="1" applyFill="1"/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/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/>
    <xf numFmtId="0" fontId="3" fillId="0" borderId="7" xfId="0" applyFont="1" applyFill="1" applyBorder="1"/>
    <xf numFmtId="0" fontId="4" fillId="0" borderId="0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49" fontId="3" fillId="0" borderId="15" xfId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6" fillId="0" borderId="15" xfId="0" applyFont="1" applyFill="1" applyBorder="1" applyAlignment="1">
      <alignment horizontal="left" vertical="center" wrapText="1" indent="1"/>
    </xf>
    <xf numFmtId="0" fontId="6" fillId="0" borderId="15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wrapText="1"/>
    </xf>
    <xf numFmtId="0" fontId="6" fillId="0" borderId="15" xfId="1" applyFont="1" applyFill="1" applyBorder="1" applyAlignment="1">
      <alignment horizontal="left" vertical="top" wrapText="1" indent="4"/>
    </xf>
    <xf numFmtId="0" fontId="3" fillId="0" borderId="15" xfId="0" applyFont="1" applyFill="1" applyBorder="1" applyAlignment="1">
      <alignment horizontal="center"/>
    </xf>
    <xf numFmtId="0" fontId="6" fillId="0" borderId="15" xfId="1" applyFont="1" applyFill="1" applyBorder="1" applyAlignment="1">
      <alignment horizontal="left" vertical="top" wrapText="1" indent="8"/>
    </xf>
    <xf numFmtId="0" fontId="6" fillId="0" borderId="1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left" vertical="center" wrapText="1"/>
    </xf>
    <xf numFmtId="0" fontId="1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49" fontId="7" fillId="0" borderId="15" xfId="1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16" xfId="0" applyFont="1" applyFill="1" applyBorder="1" applyAlignment="1">
      <alignment vertical="top" wrapText="1"/>
    </xf>
    <xf numFmtId="0" fontId="6" fillId="0" borderId="16" xfId="0" applyFont="1" applyFill="1" applyBorder="1" applyAlignment="1">
      <alignment horizontal="left" vertical="top" wrapText="1" indent="3"/>
    </xf>
    <xf numFmtId="0" fontId="6" fillId="0" borderId="16" xfId="0" applyFont="1" applyFill="1" applyBorder="1" applyAlignment="1">
      <alignment horizontal="left" vertical="top" wrapText="1" indent="5"/>
    </xf>
    <xf numFmtId="0" fontId="3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 indent="3"/>
    </xf>
    <xf numFmtId="49" fontId="6" fillId="0" borderId="0" xfId="1" applyNumberFormat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top" wrapText="1"/>
    </xf>
    <xf numFmtId="2" fontId="3" fillId="0" borderId="0" xfId="0" applyNumberFormat="1" applyFont="1" applyFill="1" applyBorder="1"/>
    <xf numFmtId="0" fontId="9" fillId="0" borderId="0" xfId="2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1" fontId="3" fillId="0" borderId="15" xfId="0" applyNumberFormat="1" applyFont="1" applyFill="1" applyBorder="1" applyAlignment="1" applyProtection="1">
      <alignment horizontal="center"/>
      <protection locked="0"/>
    </xf>
    <xf numFmtId="49" fontId="10" fillId="0" borderId="0" xfId="1" applyNumberFormat="1" applyFont="1" applyFill="1" applyBorder="1" applyAlignment="1">
      <alignment vertical="center" wrapText="1"/>
    </xf>
    <xf numFmtId="0" fontId="11" fillId="0" borderId="0" xfId="0" applyFont="1" applyFill="1"/>
    <xf numFmtId="0" fontId="12" fillId="0" borderId="0" xfId="0" applyFont="1" applyFill="1" applyAlignment="1">
      <alignment vertical="center"/>
    </xf>
    <xf numFmtId="0" fontId="15" fillId="0" borderId="0" xfId="0" applyFont="1" applyFill="1"/>
    <xf numFmtId="0" fontId="11" fillId="0" borderId="0" xfId="0" applyFont="1" applyFill="1" applyBorder="1"/>
    <xf numFmtId="49" fontId="2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 indent="1"/>
    </xf>
    <xf numFmtId="0" fontId="6" fillId="0" borderId="15" xfId="0" applyFont="1" applyFill="1" applyBorder="1" applyAlignment="1">
      <alignment horizontal="left" vertical="top" wrapText="1" indent="2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vertical="center"/>
    </xf>
    <xf numFmtId="0" fontId="7" fillId="0" borderId="0" xfId="0" applyFont="1" applyFill="1"/>
    <xf numFmtId="0" fontId="3" fillId="0" borderId="0" xfId="3" applyFont="1" applyFill="1" applyBorder="1" applyAlignment="1" applyProtection="1">
      <alignment vertical="center" wrapText="1"/>
    </xf>
    <xf numFmtId="0" fontId="2" fillId="0" borderId="0" xfId="3" applyFont="1" applyFill="1" applyBorder="1" applyProtection="1"/>
    <xf numFmtId="164" fontId="3" fillId="0" borderId="15" xfId="0" applyNumberFormat="1" applyFont="1" applyFill="1" applyBorder="1" applyAlignment="1">
      <alignment horizontal="center" vertical="center" wrapText="1"/>
    </xf>
    <xf numFmtId="0" fontId="3" fillId="0" borderId="15" xfId="3" applyFont="1" applyFill="1" applyBorder="1" applyAlignment="1" applyProtection="1">
      <alignment horizontal="center" vertical="center"/>
      <protection locked="0"/>
    </xf>
    <xf numFmtId="49" fontId="3" fillId="0" borderId="15" xfId="3" applyNumberFormat="1" applyFont="1" applyFill="1" applyBorder="1" applyAlignment="1" applyProtection="1">
      <alignment horizontal="center" vertical="center"/>
      <protection locked="0"/>
    </xf>
    <xf numFmtId="49" fontId="3" fillId="0" borderId="15" xfId="0" applyNumberFormat="1" applyFont="1" applyFill="1" applyBorder="1" applyAlignment="1" applyProtection="1">
      <alignment horizontal="center"/>
      <protection locked="0"/>
    </xf>
    <xf numFmtId="1" fontId="3" fillId="0" borderId="15" xfId="3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/>
    <xf numFmtId="49" fontId="3" fillId="0" borderId="0" xfId="0" applyNumberFormat="1" applyFont="1" applyFill="1" applyAlignment="1">
      <alignment vertical="top"/>
    </xf>
    <xf numFmtId="49" fontId="3" fillId="0" borderId="0" xfId="0" applyNumberFormat="1" applyFont="1" applyFill="1" applyAlignment="1">
      <alignment vertical="top" wrapText="1"/>
    </xf>
    <xf numFmtId="49" fontId="2" fillId="3" borderId="0" xfId="0" applyNumberFormat="1" applyFont="1" applyFill="1" applyAlignment="1" applyProtection="1">
      <alignment horizontal="center" vertical="center"/>
      <protection locked="0"/>
    </xf>
    <xf numFmtId="3" fontId="3" fillId="5" borderId="15" xfId="0" applyNumberFormat="1" applyFont="1" applyFill="1" applyBorder="1" applyAlignment="1" applyProtection="1">
      <alignment wrapText="1"/>
      <protection locked="0"/>
    </xf>
    <xf numFmtId="3" fontId="3" fillId="5" borderId="15" xfId="0" applyNumberFormat="1" applyFont="1" applyFill="1" applyBorder="1" applyProtection="1">
      <protection locked="0"/>
    </xf>
    <xf numFmtId="3" fontId="3" fillId="6" borderId="15" xfId="0" applyNumberFormat="1" applyFont="1" applyFill="1" applyBorder="1" applyAlignment="1" applyProtection="1">
      <alignment horizontal="center" vertical="center" wrapText="1"/>
    </xf>
    <xf numFmtId="3" fontId="3" fillId="6" borderId="15" xfId="0" applyNumberFormat="1" applyFont="1" applyFill="1" applyBorder="1" applyAlignment="1" applyProtection="1">
      <alignment horizontal="center" wrapText="1"/>
    </xf>
    <xf numFmtId="3" fontId="3" fillId="6" borderId="15" xfId="0" applyNumberFormat="1" applyFont="1" applyFill="1" applyBorder="1" applyAlignment="1" applyProtection="1">
      <alignment horizontal="center" vertical="center"/>
    </xf>
    <xf numFmtId="3" fontId="1" fillId="5" borderId="15" xfId="0" applyNumberFormat="1" applyFont="1" applyFill="1" applyBorder="1" applyProtection="1">
      <protection locked="0"/>
    </xf>
    <xf numFmtId="1" fontId="1" fillId="0" borderId="0" xfId="0" applyNumberFormat="1" applyFont="1" applyFill="1"/>
    <xf numFmtId="1" fontId="3" fillId="5" borderId="15" xfId="0" applyNumberFormat="1" applyFont="1" applyFill="1" applyBorder="1" applyAlignment="1" applyProtection="1">
      <alignment horizontal="center" vertical="center"/>
      <protection locked="0"/>
    </xf>
    <xf numFmtId="1" fontId="3" fillId="6" borderId="15" xfId="0" applyNumberFormat="1" applyFont="1" applyFill="1" applyBorder="1" applyAlignment="1" applyProtection="1">
      <alignment horizontal="center" vertical="center"/>
    </xf>
    <xf numFmtId="0" fontId="3" fillId="7" borderId="17" xfId="0" applyFont="1" applyFill="1" applyBorder="1"/>
    <xf numFmtId="1" fontId="3" fillId="7" borderId="17" xfId="0" applyNumberFormat="1" applyFont="1" applyFill="1" applyBorder="1" applyAlignment="1" applyProtection="1">
      <alignment horizontal="center" vertical="center"/>
    </xf>
    <xf numFmtId="1" fontId="3" fillId="7" borderId="17" xfId="0" applyNumberFormat="1" applyFont="1" applyFill="1" applyBorder="1" applyAlignment="1" applyProtection="1">
      <alignment horizontal="center" vertical="center"/>
      <protection locked="0"/>
    </xf>
    <xf numFmtId="165" fontId="3" fillId="6" borderId="15" xfId="0" applyNumberFormat="1" applyFont="1" applyFill="1" applyBorder="1" applyAlignment="1" applyProtection="1">
      <alignment horizontal="center" vertical="center"/>
    </xf>
    <xf numFmtId="4" fontId="3" fillId="6" borderId="15" xfId="0" applyNumberFormat="1" applyFont="1" applyFill="1" applyBorder="1" applyAlignment="1" applyProtection="1">
      <alignment horizontal="center" vertical="center"/>
    </xf>
    <xf numFmtId="3" fontId="3" fillId="6" borderId="15" xfId="0" applyNumberFormat="1" applyFont="1" applyFill="1" applyBorder="1" applyAlignment="1" applyProtection="1">
      <alignment horizontal="center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" fontId="3" fillId="6" borderId="15" xfId="3" applyNumberFormat="1" applyFont="1" applyFill="1" applyBorder="1" applyAlignment="1" applyProtection="1">
      <alignment horizontal="center"/>
    </xf>
    <xf numFmtId="165" fontId="1" fillId="5" borderId="15" xfId="0" applyNumberFormat="1" applyFont="1" applyFill="1" applyBorder="1" applyProtection="1"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Fill="1" applyAlignment="1">
      <alignment horizontal="center" vertical="center"/>
    </xf>
    <xf numFmtId="0" fontId="3" fillId="0" borderId="21" xfId="0" applyFont="1" applyFill="1" applyBorder="1" applyAlignment="1">
      <alignment horizontal="center" vertical="top"/>
    </xf>
    <xf numFmtId="0" fontId="3" fillId="0" borderId="21" xfId="0" applyFont="1" applyFill="1" applyBorder="1" applyAlignment="1">
      <alignment horizontal="center" vertical="center"/>
    </xf>
    <xf numFmtId="49" fontId="3" fillId="4" borderId="12" xfId="0" applyNumberFormat="1" applyFont="1" applyFill="1" applyBorder="1" applyAlignment="1" applyProtection="1">
      <alignment horizontal="center"/>
      <protection locked="0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 applyProtection="1">
      <alignment horizontal="center" vertical="center"/>
      <protection locked="0"/>
    </xf>
    <xf numFmtId="49" fontId="10" fillId="0" borderId="0" xfId="1" applyNumberFormat="1" applyFont="1" applyFill="1" applyBorder="1" applyAlignment="1">
      <alignment horizontal="right" vertical="center" wrapText="1"/>
    </xf>
    <xf numFmtId="0" fontId="6" fillId="0" borderId="15" xfId="1" applyFont="1" applyFill="1" applyBorder="1" applyAlignment="1">
      <alignment horizontal="left" vertical="top" wrapText="1" indent="4"/>
    </xf>
    <xf numFmtId="0" fontId="2" fillId="0" borderId="15" xfId="1" applyFont="1" applyFill="1" applyBorder="1" applyAlignment="1">
      <alignment horizontal="left" vertical="top" wrapText="1"/>
    </xf>
    <xf numFmtId="0" fontId="3" fillId="0" borderId="15" xfId="1" applyFont="1" applyFill="1" applyBorder="1" applyAlignment="1">
      <alignment horizontal="left" vertical="top" wrapText="1" indent="1"/>
    </xf>
    <xf numFmtId="0" fontId="3" fillId="0" borderId="15" xfId="1" applyFont="1" applyFill="1" applyBorder="1" applyAlignment="1">
      <alignment horizontal="left" vertical="top" wrapText="1" indent="2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4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49" fontId="3" fillId="4" borderId="22" xfId="0" applyNumberFormat="1" applyFont="1" applyFill="1" applyBorder="1" applyAlignment="1" applyProtection="1">
      <alignment horizontal="center" vertical="center"/>
      <protection locked="0"/>
    </xf>
    <xf numFmtId="49" fontId="3" fillId="4" borderId="13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" fillId="0" borderId="15" xfId="0" applyFont="1" applyFill="1" applyBorder="1" applyAlignment="1">
      <alignment horizontal="center" vertical="center"/>
    </xf>
    <xf numFmtId="49" fontId="3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2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right"/>
    </xf>
    <xf numFmtId="49" fontId="6" fillId="0" borderId="0" xfId="1" applyNumberFormat="1" applyFont="1" applyFill="1" applyBorder="1" applyAlignment="1">
      <alignment horizontal="right" vertical="center" wrapText="1"/>
    </xf>
    <xf numFmtId="0" fontId="3" fillId="0" borderId="15" xfId="1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 inden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5" xfId="1" applyFont="1" applyFill="1" applyBorder="1" applyAlignment="1">
      <alignment horizontal="left" vertical="top" wrapText="1" indent="3"/>
    </xf>
    <xf numFmtId="0" fontId="6" fillId="0" borderId="15" xfId="1" applyFont="1" applyFill="1" applyBorder="1" applyAlignment="1">
      <alignment horizontal="left" vertical="top" wrapText="1" indent="2"/>
    </xf>
    <xf numFmtId="0" fontId="2" fillId="0" borderId="15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center" wrapText="1"/>
    </xf>
    <xf numFmtId="0" fontId="3" fillId="0" borderId="0" xfId="4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2" fillId="0" borderId="0" xfId="3" applyFont="1" applyFill="1" applyBorder="1" applyAlignment="1" applyProtection="1">
      <alignment horizontal="center" vertical="center" wrapText="1"/>
    </xf>
    <xf numFmtId="0" fontId="3" fillId="0" borderId="15" xfId="3" applyFont="1" applyFill="1" applyBorder="1" applyAlignment="1" applyProtection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2" fillId="2" borderId="0" xfId="3" applyFont="1" applyFill="1" applyBorder="1" applyAlignment="1" applyProtection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</cellXfs>
  <cellStyles count="5">
    <cellStyle name="Iau?iue" xfId="1" xr:uid="{00000000-0005-0000-0000-000000000000}"/>
    <cellStyle name="Гіперпосилання" xfId="2" builtinId="8"/>
    <cellStyle name="Звичайний" xfId="0" builtinId="0"/>
    <cellStyle name="Звичайний 3" xfId="3" xr:uid="{00000000-0005-0000-0000-000003000000}"/>
    <cellStyle name="Обычный_ДОДАТКИ 2" xfId="4" xr:uid="{00000000-0005-0000-0000-000004000000}"/>
  </cellStyles>
  <dxfs count="0"/>
  <tableStyles count="0" defaultTableStyle="TableStyleMedium2" defaultPivotStyle="PivotStyleLight16"/>
  <colors>
    <mruColors>
      <color rgb="FFFFFFC5"/>
      <color rgb="FFF0FEDA"/>
      <color rgb="FFE9F9F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79</xdr:row>
      <xdr:rowOff>0</xdr:rowOff>
    </xdr:from>
    <xdr:ext cx="2089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259175" y="233172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16</xdr:col>
      <xdr:colOff>0</xdr:colOff>
      <xdr:row>146</xdr:row>
      <xdr:rowOff>63500</xdr:rowOff>
    </xdr:from>
    <xdr:ext cx="2089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6259175" y="408686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16</xdr:col>
      <xdr:colOff>0</xdr:colOff>
      <xdr:row>147</xdr:row>
      <xdr:rowOff>0</xdr:rowOff>
    </xdr:from>
    <xdr:ext cx="2089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6259175" y="409956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80"/>
  <sheetViews>
    <sheetView tabSelected="1" view="pageBreakPreview" topLeftCell="A151" zoomScale="90" zoomScaleNormal="82" zoomScaleSheetLayoutView="90" workbookViewId="0">
      <selection activeCell="R162" sqref="R162"/>
    </sheetView>
  </sheetViews>
  <sheetFormatPr defaultColWidth="9.140625" defaultRowHeight="15.75" x14ac:dyDescent="0.25"/>
  <cols>
    <col min="1" max="1" width="4.140625" style="38" customWidth="1"/>
    <col min="2" max="2" width="11.5703125" style="39" customWidth="1"/>
    <col min="3" max="3" width="47.7109375" style="40" customWidth="1"/>
    <col min="4" max="4" width="10.7109375" style="41" customWidth="1"/>
    <col min="5" max="5" width="9.42578125" style="42" customWidth="1"/>
    <col min="6" max="6" width="12.5703125" style="37" customWidth="1"/>
    <col min="7" max="7" width="13.7109375" style="37" customWidth="1"/>
    <col min="8" max="8" width="15.5703125" style="37" customWidth="1"/>
    <col min="9" max="9" width="15.7109375" style="37" customWidth="1"/>
    <col min="10" max="10" width="15.28515625" style="37" customWidth="1"/>
    <col min="11" max="11" width="15.5703125" style="37" customWidth="1"/>
    <col min="12" max="12" width="15.85546875" style="37" customWidth="1"/>
    <col min="13" max="13" width="15.42578125" style="37" customWidth="1"/>
    <col min="14" max="14" width="16.140625" style="37" customWidth="1"/>
    <col min="15" max="15" width="15.85546875" style="37" customWidth="1"/>
    <col min="16" max="16" width="16.140625" style="37" customWidth="1"/>
    <col min="17" max="17" width="13.7109375" style="38" customWidth="1"/>
    <col min="18" max="18" width="15" style="38" customWidth="1"/>
    <col min="19" max="19" width="13.7109375" style="38" customWidth="1"/>
    <col min="20" max="20" width="14.7109375" style="38" customWidth="1"/>
    <col min="21" max="16384" width="9.140625" style="44"/>
  </cols>
  <sheetData>
    <row r="1" spans="1:20" x14ac:dyDescent="0.25">
      <c r="N1" s="43"/>
    </row>
    <row r="2" spans="1:20" x14ac:dyDescent="0.25">
      <c r="B2" s="204" t="s">
        <v>0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</row>
    <row r="3" spans="1:20" ht="20.25" customHeight="1" x14ac:dyDescent="0.25">
      <c r="B3" s="205" t="s">
        <v>1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</row>
    <row r="4" spans="1:20" ht="20.25" customHeight="1" x14ac:dyDescent="0.25">
      <c r="A4" s="44"/>
      <c r="B4" s="45"/>
      <c r="C4" s="45"/>
      <c r="D4" s="45"/>
      <c r="E4" s="45"/>
      <c r="F4" s="45"/>
      <c r="G4" s="45"/>
      <c r="H4" s="39" t="s">
        <v>2</v>
      </c>
      <c r="I4" s="139"/>
      <c r="J4" s="39" t="s">
        <v>3</v>
      </c>
      <c r="L4" s="45"/>
      <c r="M4" s="45"/>
      <c r="N4" s="45"/>
      <c r="O4" s="45"/>
      <c r="P4" s="45"/>
      <c r="Q4" s="44"/>
      <c r="R4" s="44"/>
      <c r="S4" s="44"/>
      <c r="T4" s="44"/>
    </row>
    <row r="5" spans="1:20" ht="16.5" thickBot="1" x14ac:dyDescent="0.3">
      <c r="A5" s="44"/>
      <c r="D5" s="46"/>
      <c r="E5" s="37"/>
      <c r="Q5" s="44"/>
      <c r="R5" s="44"/>
      <c r="S5" s="44"/>
      <c r="T5" s="44"/>
    </row>
    <row r="6" spans="1:20" ht="35.25" customHeight="1" thickBot="1" x14ac:dyDescent="0.3">
      <c r="A6" s="44"/>
      <c r="B6" s="206" t="s">
        <v>4</v>
      </c>
      <c r="C6" s="207"/>
      <c r="D6" s="207"/>
      <c r="E6" s="208"/>
      <c r="F6" s="206" t="s">
        <v>5</v>
      </c>
      <c r="G6" s="208"/>
      <c r="H6" s="47"/>
      <c r="N6" s="209" t="s">
        <v>6</v>
      </c>
      <c r="O6" s="209"/>
      <c r="P6" s="209"/>
      <c r="Q6" s="44"/>
      <c r="R6" s="44"/>
      <c r="S6" s="44"/>
      <c r="T6" s="44"/>
    </row>
    <row r="7" spans="1:20" ht="30.75" customHeight="1" x14ac:dyDescent="0.25">
      <c r="A7" s="44"/>
      <c r="B7" s="192" t="s">
        <v>7</v>
      </c>
      <c r="C7" s="193"/>
      <c r="D7" s="193"/>
      <c r="E7" s="194"/>
      <c r="F7" s="195" t="s">
        <v>8</v>
      </c>
      <c r="G7" s="196"/>
      <c r="H7" s="48"/>
      <c r="N7" s="181" t="s">
        <v>9</v>
      </c>
      <c r="O7" s="181"/>
      <c r="P7" s="181"/>
      <c r="Q7" s="44"/>
      <c r="R7" s="44"/>
      <c r="S7" s="44"/>
      <c r="T7" s="44"/>
    </row>
    <row r="8" spans="1:20" ht="48" customHeight="1" x14ac:dyDescent="0.25">
      <c r="A8" s="44"/>
      <c r="B8" s="192" t="s">
        <v>10</v>
      </c>
      <c r="C8" s="193"/>
      <c r="D8" s="193"/>
      <c r="E8" s="194"/>
      <c r="F8" s="197"/>
      <c r="G8" s="198"/>
      <c r="H8" s="48"/>
      <c r="N8" s="181" t="s">
        <v>11</v>
      </c>
      <c r="O8" s="181"/>
      <c r="P8" s="181"/>
      <c r="Q8" s="44"/>
      <c r="R8" s="44"/>
      <c r="S8" s="44"/>
      <c r="T8" s="44"/>
    </row>
    <row r="9" spans="1:20" ht="49.5" customHeight="1" thickBot="1" x14ac:dyDescent="0.3">
      <c r="A9" s="44"/>
      <c r="B9" s="201"/>
      <c r="C9" s="202"/>
      <c r="D9" s="202"/>
      <c r="E9" s="203"/>
      <c r="F9" s="199"/>
      <c r="G9" s="200"/>
      <c r="H9" s="48"/>
      <c r="N9" s="191" t="s">
        <v>368</v>
      </c>
      <c r="O9" s="191"/>
      <c r="P9" s="191"/>
      <c r="Q9" s="44"/>
      <c r="R9" s="44"/>
      <c r="S9" s="44"/>
      <c r="T9" s="44"/>
    </row>
    <row r="10" spans="1:20" ht="16.5" thickBot="1" x14ac:dyDescent="0.3">
      <c r="A10" s="44"/>
      <c r="B10" s="49"/>
      <c r="C10" s="50"/>
      <c r="D10" s="51"/>
      <c r="E10" s="52"/>
      <c r="F10" s="48"/>
      <c r="G10" s="48"/>
      <c r="H10" s="48"/>
      <c r="P10" s="53"/>
      <c r="Q10" s="44"/>
      <c r="R10" s="44"/>
      <c r="S10" s="44"/>
      <c r="T10" s="44"/>
    </row>
    <row r="11" spans="1:20" x14ac:dyDescent="0.25">
      <c r="A11" s="44"/>
      <c r="B11" s="178" t="s">
        <v>12</v>
      </c>
      <c r="C11" s="179"/>
      <c r="D11" s="54"/>
      <c r="E11" s="55"/>
      <c r="F11" s="56"/>
      <c r="G11" s="56"/>
      <c r="H11" s="56"/>
      <c r="I11" s="57"/>
      <c r="J11" s="57"/>
      <c r="K11" s="57"/>
      <c r="L11" s="57"/>
      <c r="M11" s="57"/>
      <c r="N11" s="57"/>
      <c r="O11" s="57"/>
      <c r="P11" s="58"/>
      <c r="Q11" s="44"/>
      <c r="R11" s="44"/>
      <c r="S11" s="44"/>
      <c r="T11" s="44"/>
    </row>
    <row r="12" spans="1:20" ht="15.75" customHeight="1" x14ac:dyDescent="0.25">
      <c r="A12" s="44"/>
      <c r="B12" s="180" t="s">
        <v>13</v>
      </c>
      <c r="C12" s="18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2"/>
      <c r="Q12" s="44"/>
      <c r="R12" s="44"/>
      <c r="S12" s="44"/>
      <c r="T12" s="44"/>
    </row>
    <row r="13" spans="1:20" ht="20.25" customHeight="1" x14ac:dyDescent="0.25">
      <c r="A13" s="44"/>
      <c r="B13" s="182" t="s">
        <v>323</v>
      </c>
      <c r="C13" s="183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5"/>
      <c r="Q13" s="44"/>
      <c r="R13" s="44"/>
      <c r="S13" s="44"/>
      <c r="T13" s="44"/>
    </row>
    <row r="14" spans="1:20" ht="15.75" customHeight="1" x14ac:dyDescent="0.25">
      <c r="A14" s="44"/>
      <c r="B14" s="182" t="s">
        <v>14</v>
      </c>
      <c r="C14" s="183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5"/>
      <c r="Q14" s="44"/>
      <c r="R14" s="44"/>
      <c r="S14" s="44"/>
      <c r="T14" s="44"/>
    </row>
    <row r="15" spans="1:20" x14ac:dyDescent="0.25">
      <c r="A15" s="59"/>
      <c r="B15" s="182" t="s">
        <v>15</v>
      </c>
      <c r="C15" s="183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90"/>
      <c r="Q15" s="44"/>
      <c r="R15" s="44"/>
      <c r="S15" s="44"/>
      <c r="T15" s="44"/>
    </row>
    <row r="16" spans="1:20" x14ac:dyDescent="0.25">
      <c r="A16" s="59"/>
      <c r="B16" s="182" t="s">
        <v>367</v>
      </c>
      <c r="C16" s="183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90"/>
      <c r="Q16" s="44"/>
      <c r="R16" s="44"/>
      <c r="S16" s="44"/>
      <c r="T16" s="44"/>
    </row>
    <row r="17" spans="1:20" ht="18.75" customHeight="1" x14ac:dyDescent="0.25">
      <c r="A17" s="59"/>
      <c r="B17" s="180" t="s">
        <v>16</v>
      </c>
      <c r="C17" s="181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5"/>
      <c r="Q17" s="44"/>
      <c r="R17" s="44"/>
      <c r="S17" s="44"/>
      <c r="T17" s="44"/>
    </row>
    <row r="18" spans="1:20" ht="16.5" customHeight="1" thickBot="1" x14ac:dyDescent="0.3">
      <c r="A18" s="59"/>
      <c r="B18" s="60"/>
      <c r="C18" s="61"/>
      <c r="D18" s="186" t="s">
        <v>17</v>
      </c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7"/>
      <c r="Q18" s="44"/>
      <c r="R18" s="44"/>
      <c r="S18" s="44"/>
      <c r="T18" s="44"/>
    </row>
    <row r="19" spans="1:20" s="38" customFormat="1" x14ac:dyDescent="0.25">
      <c r="B19" s="62"/>
      <c r="C19" s="50"/>
      <c r="D19" s="51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63"/>
      <c r="R19" s="63"/>
      <c r="S19" s="63"/>
      <c r="T19" s="63"/>
    </row>
    <row r="20" spans="1:20" s="38" customFormat="1" ht="15.75" customHeight="1" x14ac:dyDescent="0.25">
      <c r="B20" s="188" t="s">
        <v>18</v>
      </c>
      <c r="C20" s="188"/>
      <c r="D20" s="188"/>
      <c r="E20" s="188"/>
      <c r="F20" s="188"/>
      <c r="G20" s="188"/>
      <c r="H20" s="188"/>
      <c r="I20" s="188"/>
      <c r="J20" s="188"/>
      <c r="K20" s="64"/>
      <c r="L20" s="64"/>
      <c r="M20" s="64"/>
      <c r="N20" s="64"/>
      <c r="O20" s="64"/>
      <c r="P20" s="64"/>
      <c r="Q20" s="63"/>
      <c r="R20" s="63"/>
      <c r="S20" s="63"/>
      <c r="T20" s="63"/>
    </row>
    <row r="21" spans="1:20" s="38" customFormat="1" x14ac:dyDescent="0.25">
      <c r="B21" s="62"/>
      <c r="C21" s="50"/>
      <c r="D21" s="51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63"/>
      <c r="R21" s="63"/>
      <c r="S21" s="63"/>
      <c r="T21" s="63"/>
    </row>
    <row r="22" spans="1:20" s="38" customFormat="1" ht="31.5" customHeight="1" x14ac:dyDescent="0.25">
      <c r="B22" s="167" t="s">
        <v>19</v>
      </c>
      <c r="C22" s="160" t="s">
        <v>20</v>
      </c>
      <c r="D22" s="160" t="s">
        <v>22</v>
      </c>
      <c r="E22" s="168" t="s">
        <v>21</v>
      </c>
      <c r="F22" s="160" t="s">
        <v>23</v>
      </c>
      <c r="G22" s="160" t="s">
        <v>24</v>
      </c>
      <c r="H22" s="160" t="s">
        <v>25</v>
      </c>
      <c r="I22" s="160" t="s">
        <v>26</v>
      </c>
      <c r="J22" s="160" t="s">
        <v>27</v>
      </c>
      <c r="K22" s="48"/>
      <c r="M22" s="48"/>
      <c r="N22" s="48"/>
      <c r="O22" s="48"/>
      <c r="P22" s="48"/>
      <c r="Q22" s="63"/>
      <c r="R22" s="63"/>
      <c r="S22" s="63"/>
      <c r="T22" s="63"/>
    </row>
    <row r="23" spans="1:20" s="38" customFormat="1" x14ac:dyDescent="0.25">
      <c r="B23" s="167"/>
      <c r="C23" s="160"/>
      <c r="D23" s="160"/>
      <c r="E23" s="168"/>
      <c r="F23" s="160"/>
      <c r="G23" s="160"/>
      <c r="H23" s="160"/>
      <c r="I23" s="160"/>
      <c r="J23" s="160"/>
      <c r="K23" s="48"/>
      <c r="M23" s="48"/>
      <c r="N23" s="48"/>
      <c r="O23" s="48"/>
      <c r="P23" s="48"/>
      <c r="Q23" s="63"/>
      <c r="R23" s="63"/>
      <c r="S23" s="63"/>
      <c r="T23" s="63"/>
    </row>
    <row r="24" spans="1:20" s="38" customFormat="1" x14ac:dyDescent="0.25">
      <c r="B24" s="65" t="s">
        <v>28</v>
      </c>
      <c r="C24" s="66" t="s">
        <v>29</v>
      </c>
      <c r="D24" s="67" t="s">
        <v>30</v>
      </c>
      <c r="E24" s="68" t="s">
        <v>31</v>
      </c>
      <c r="F24" s="66">
        <v>1</v>
      </c>
      <c r="G24" s="67">
        <v>2</v>
      </c>
      <c r="H24" s="66">
        <v>3</v>
      </c>
      <c r="I24" s="67">
        <v>4</v>
      </c>
      <c r="J24" s="66">
        <v>5</v>
      </c>
      <c r="K24" s="48"/>
      <c r="M24" s="48"/>
      <c r="N24" s="48"/>
      <c r="O24" s="48"/>
      <c r="P24" s="47"/>
      <c r="Q24" s="63"/>
      <c r="R24" s="63"/>
      <c r="S24" s="63"/>
      <c r="T24" s="63"/>
    </row>
    <row r="25" spans="1:20" s="38" customFormat="1" ht="33.75" customHeight="1" x14ac:dyDescent="0.25">
      <c r="B25" s="65" t="s">
        <v>32</v>
      </c>
      <c r="C25" s="69" t="s">
        <v>33</v>
      </c>
      <c r="D25" s="67" t="s">
        <v>35</v>
      </c>
      <c r="E25" s="68" t="s">
        <v>34</v>
      </c>
      <c r="F25" s="142">
        <f>F26+F29</f>
        <v>0</v>
      </c>
      <c r="G25" s="142">
        <f t="shared" ref="G25:J25" si="0">G26+G29</f>
        <v>0</v>
      </c>
      <c r="H25" s="142">
        <f t="shared" si="0"/>
        <v>0</v>
      </c>
      <c r="I25" s="142">
        <f t="shared" si="0"/>
        <v>0</v>
      </c>
      <c r="J25" s="142">
        <f t="shared" si="0"/>
        <v>0</v>
      </c>
      <c r="K25" s="70"/>
      <c r="M25" s="53"/>
      <c r="N25" s="53"/>
      <c r="O25" s="53"/>
      <c r="P25" s="53"/>
      <c r="Q25" s="63"/>
      <c r="R25" s="63"/>
      <c r="S25" s="63"/>
      <c r="T25" s="63"/>
    </row>
    <row r="26" spans="1:20" s="38" customFormat="1" x14ac:dyDescent="0.25">
      <c r="B26" s="65" t="s">
        <v>36</v>
      </c>
      <c r="C26" s="66" t="s">
        <v>37</v>
      </c>
      <c r="D26" s="67" t="s">
        <v>35</v>
      </c>
      <c r="E26" s="68" t="s">
        <v>38</v>
      </c>
      <c r="F26" s="143">
        <f>F27+F28</f>
        <v>0</v>
      </c>
      <c r="G26" s="143">
        <f t="shared" ref="G26:J26" si="1">G27+G28</f>
        <v>0</v>
      </c>
      <c r="H26" s="143">
        <f t="shared" si="1"/>
        <v>0</v>
      </c>
      <c r="I26" s="143">
        <f t="shared" si="1"/>
        <v>0</v>
      </c>
      <c r="J26" s="143">
        <f t="shared" si="1"/>
        <v>0</v>
      </c>
      <c r="K26" s="70"/>
      <c r="M26" s="53"/>
      <c r="N26" s="53"/>
      <c r="O26" s="53"/>
      <c r="P26" s="53"/>
      <c r="Q26" s="63"/>
      <c r="R26" s="63"/>
      <c r="S26" s="63"/>
      <c r="T26" s="63"/>
    </row>
    <row r="27" spans="1:20" s="38" customFormat="1" x14ac:dyDescent="0.25">
      <c r="B27" s="65" t="s">
        <v>39</v>
      </c>
      <c r="C27" s="71" t="s">
        <v>40</v>
      </c>
      <c r="D27" s="67" t="s">
        <v>35</v>
      </c>
      <c r="E27" s="68" t="s">
        <v>41</v>
      </c>
      <c r="F27" s="140"/>
      <c r="G27" s="140"/>
      <c r="H27" s="140"/>
      <c r="I27" s="140"/>
      <c r="J27" s="140"/>
      <c r="K27" s="70"/>
      <c r="M27" s="53"/>
      <c r="N27" s="53"/>
      <c r="O27" s="53"/>
      <c r="P27" s="53"/>
      <c r="Q27" s="63"/>
      <c r="R27" s="63"/>
      <c r="S27" s="63"/>
      <c r="T27" s="63"/>
    </row>
    <row r="28" spans="1:20" s="38" customFormat="1" x14ac:dyDescent="0.25">
      <c r="B28" s="65" t="s">
        <v>42</v>
      </c>
      <c r="C28" s="72" t="s">
        <v>43</v>
      </c>
      <c r="D28" s="67" t="s">
        <v>35</v>
      </c>
      <c r="E28" s="68" t="s">
        <v>44</v>
      </c>
      <c r="F28" s="140"/>
      <c r="G28" s="140"/>
      <c r="H28" s="140"/>
      <c r="I28" s="140"/>
      <c r="J28" s="140"/>
      <c r="K28" s="70"/>
      <c r="M28" s="53"/>
      <c r="N28" s="53"/>
      <c r="O28" s="53"/>
      <c r="P28" s="53"/>
      <c r="Q28" s="63"/>
      <c r="R28" s="63"/>
      <c r="S28" s="63"/>
      <c r="T28" s="63"/>
    </row>
    <row r="29" spans="1:20" s="38" customFormat="1" x14ac:dyDescent="0.25">
      <c r="B29" s="65" t="s">
        <v>45</v>
      </c>
      <c r="C29" s="66" t="s">
        <v>46</v>
      </c>
      <c r="D29" s="67" t="s">
        <v>35</v>
      </c>
      <c r="E29" s="68" t="s">
        <v>47</v>
      </c>
      <c r="F29" s="143">
        <f>F30+F33</f>
        <v>0</v>
      </c>
      <c r="G29" s="143">
        <f t="shared" ref="G29:J29" si="2">G30+G33</f>
        <v>0</v>
      </c>
      <c r="H29" s="143">
        <f t="shared" si="2"/>
        <v>0</v>
      </c>
      <c r="I29" s="143">
        <f t="shared" si="2"/>
        <v>0</v>
      </c>
      <c r="J29" s="143">
        <f t="shared" si="2"/>
        <v>0</v>
      </c>
      <c r="K29" s="73" t="str">
        <f>IF(J29&gt;G135,"Кількість споживачів вища чим кількість лічильників","")</f>
        <v/>
      </c>
      <c r="M29" s="53"/>
      <c r="N29" s="53"/>
      <c r="O29" s="53"/>
      <c r="P29" s="53"/>
      <c r="Q29" s="63"/>
      <c r="R29" s="63"/>
      <c r="S29" s="63"/>
      <c r="T29" s="63"/>
    </row>
    <row r="30" spans="1:20" s="38" customFormat="1" x14ac:dyDescent="0.25">
      <c r="B30" s="65" t="s">
        <v>48</v>
      </c>
      <c r="C30" s="74" t="s">
        <v>49</v>
      </c>
      <c r="D30" s="67" t="s">
        <v>35</v>
      </c>
      <c r="E30" s="68" t="s">
        <v>50</v>
      </c>
      <c r="F30" s="140"/>
      <c r="G30" s="140"/>
      <c r="H30" s="140"/>
      <c r="I30" s="140"/>
      <c r="J30" s="140"/>
      <c r="K30" s="73"/>
      <c r="M30" s="53"/>
      <c r="N30" s="53"/>
      <c r="O30" s="53"/>
      <c r="P30" s="53"/>
      <c r="Q30" s="63"/>
      <c r="R30" s="63"/>
      <c r="S30" s="63"/>
      <c r="T30" s="63"/>
    </row>
    <row r="31" spans="1:20" s="38" customFormat="1" x14ac:dyDescent="0.25">
      <c r="B31" s="75" t="s">
        <v>51</v>
      </c>
      <c r="C31" s="76" t="s">
        <v>303</v>
      </c>
      <c r="D31" s="67" t="s">
        <v>35</v>
      </c>
      <c r="E31" s="68" t="s">
        <v>52</v>
      </c>
      <c r="F31" s="140"/>
      <c r="G31" s="140"/>
      <c r="H31" s="140"/>
      <c r="I31" s="140"/>
      <c r="J31" s="140"/>
      <c r="K31" s="70"/>
      <c r="M31" s="53"/>
      <c r="N31" s="53"/>
      <c r="O31" s="53"/>
      <c r="P31" s="53"/>
      <c r="Q31" s="63"/>
      <c r="R31" s="63"/>
      <c r="S31" s="63"/>
      <c r="T31" s="63"/>
    </row>
    <row r="32" spans="1:20" s="38" customFormat="1" x14ac:dyDescent="0.25">
      <c r="B32" s="75" t="s">
        <v>306</v>
      </c>
      <c r="C32" s="77" t="s">
        <v>304</v>
      </c>
      <c r="D32" s="67" t="s">
        <v>35</v>
      </c>
      <c r="E32" s="68" t="s">
        <v>54</v>
      </c>
      <c r="F32" s="140"/>
      <c r="G32" s="140"/>
      <c r="H32" s="140"/>
      <c r="I32" s="140"/>
      <c r="J32" s="140"/>
      <c r="K32" s="70"/>
      <c r="M32" s="53"/>
      <c r="N32" s="53"/>
      <c r="O32" s="53"/>
      <c r="P32" s="53"/>
      <c r="Q32" s="63"/>
      <c r="R32" s="63"/>
      <c r="S32" s="63"/>
      <c r="T32" s="63"/>
    </row>
    <row r="33" spans="2:20" s="38" customFormat="1" ht="31.5" x14ac:dyDescent="0.25">
      <c r="B33" s="65" t="s">
        <v>53</v>
      </c>
      <c r="C33" s="77" t="s">
        <v>328</v>
      </c>
      <c r="D33" s="67" t="s">
        <v>35</v>
      </c>
      <c r="E33" s="68" t="s">
        <v>56</v>
      </c>
      <c r="F33" s="140"/>
      <c r="G33" s="140"/>
      <c r="H33" s="140"/>
      <c r="I33" s="140"/>
      <c r="J33" s="140"/>
      <c r="K33" s="70"/>
      <c r="M33" s="53"/>
      <c r="N33" s="53"/>
      <c r="O33" s="53"/>
      <c r="P33" s="53"/>
      <c r="Q33" s="63"/>
      <c r="R33" s="63"/>
      <c r="S33" s="63"/>
      <c r="T33" s="63"/>
    </row>
    <row r="34" spans="2:20" s="38" customFormat="1" x14ac:dyDescent="0.25">
      <c r="B34" s="75" t="s">
        <v>55</v>
      </c>
      <c r="C34" s="76" t="s">
        <v>303</v>
      </c>
      <c r="D34" s="67" t="s">
        <v>35</v>
      </c>
      <c r="E34" s="68" t="s">
        <v>57</v>
      </c>
      <c r="F34" s="140"/>
      <c r="G34" s="140"/>
      <c r="H34" s="140"/>
      <c r="I34" s="140"/>
      <c r="J34" s="140"/>
      <c r="K34" s="70"/>
      <c r="M34" s="53"/>
      <c r="N34" s="53"/>
      <c r="O34" s="53"/>
      <c r="P34" s="53"/>
      <c r="Q34" s="63"/>
      <c r="R34" s="63"/>
      <c r="S34" s="63"/>
      <c r="T34" s="63"/>
    </row>
    <row r="35" spans="2:20" s="38" customFormat="1" x14ac:dyDescent="0.25">
      <c r="B35" s="75" t="s">
        <v>291</v>
      </c>
      <c r="C35" s="77" t="s">
        <v>304</v>
      </c>
      <c r="D35" s="67" t="s">
        <v>35</v>
      </c>
      <c r="E35" s="68" t="s">
        <v>58</v>
      </c>
      <c r="F35" s="140"/>
      <c r="G35" s="140"/>
      <c r="H35" s="140"/>
      <c r="I35" s="140"/>
      <c r="J35" s="140"/>
      <c r="K35" s="70"/>
      <c r="M35" s="53"/>
      <c r="N35" s="53"/>
      <c r="O35" s="53"/>
      <c r="P35" s="53"/>
      <c r="Q35" s="63"/>
      <c r="R35" s="63"/>
      <c r="S35" s="63"/>
      <c r="T35" s="63"/>
    </row>
    <row r="36" spans="2:20" s="38" customFormat="1" ht="31.5" x14ac:dyDescent="0.25">
      <c r="B36" s="65" t="s">
        <v>61</v>
      </c>
      <c r="C36" s="78" t="s">
        <v>62</v>
      </c>
      <c r="D36" s="67" t="s">
        <v>35</v>
      </c>
      <c r="E36" s="68" t="s">
        <v>59</v>
      </c>
      <c r="F36" s="144">
        <f>F37+F40</f>
        <v>0</v>
      </c>
      <c r="G36" s="144">
        <f t="shared" ref="G36:J36" si="3">G37+G40</f>
        <v>0</v>
      </c>
      <c r="H36" s="144">
        <f t="shared" si="3"/>
        <v>0</v>
      </c>
      <c r="I36" s="144">
        <f t="shared" si="3"/>
        <v>0</v>
      </c>
      <c r="J36" s="144">
        <f t="shared" si="3"/>
        <v>0</v>
      </c>
      <c r="K36" s="70"/>
      <c r="M36" s="53"/>
      <c r="N36" s="53"/>
      <c r="O36" s="53"/>
      <c r="P36" s="53"/>
      <c r="Q36" s="63"/>
      <c r="R36" s="63"/>
      <c r="S36" s="63"/>
      <c r="T36" s="63"/>
    </row>
    <row r="37" spans="2:20" s="38" customFormat="1" x14ac:dyDescent="0.25">
      <c r="B37" s="65" t="s">
        <v>64</v>
      </c>
      <c r="C37" s="66" t="s">
        <v>37</v>
      </c>
      <c r="D37" s="67" t="s">
        <v>35</v>
      </c>
      <c r="E37" s="68" t="s">
        <v>60</v>
      </c>
      <c r="F37" s="144">
        <f>F38+F39</f>
        <v>0</v>
      </c>
      <c r="G37" s="144">
        <f t="shared" ref="G37:J37" si="4">G38+G39</f>
        <v>0</v>
      </c>
      <c r="H37" s="144">
        <f t="shared" si="4"/>
        <v>0</v>
      </c>
      <c r="I37" s="144">
        <f t="shared" si="4"/>
        <v>0</v>
      </c>
      <c r="J37" s="144">
        <f t="shared" si="4"/>
        <v>0</v>
      </c>
      <c r="K37" s="70"/>
      <c r="N37" s="53"/>
      <c r="O37" s="53"/>
      <c r="P37" s="53"/>
      <c r="Q37" s="63"/>
      <c r="R37" s="63"/>
      <c r="S37" s="63"/>
      <c r="T37" s="63"/>
    </row>
    <row r="38" spans="2:20" s="38" customFormat="1" x14ac:dyDescent="0.25">
      <c r="B38" s="65" t="s">
        <v>66</v>
      </c>
      <c r="C38" s="71" t="s">
        <v>40</v>
      </c>
      <c r="D38" s="67" t="s">
        <v>35</v>
      </c>
      <c r="E38" s="68" t="s">
        <v>63</v>
      </c>
      <c r="F38" s="141"/>
      <c r="G38" s="141"/>
      <c r="H38" s="141"/>
      <c r="I38" s="141"/>
      <c r="J38" s="141"/>
      <c r="K38" s="70"/>
      <c r="N38" s="53"/>
      <c r="O38" s="53"/>
      <c r="P38" s="53"/>
      <c r="Q38" s="63"/>
      <c r="R38" s="63"/>
      <c r="S38" s="63"/>
      <c r="T38" s="63"/>
    </row>
    <row r="39" spans="2:20" s="38" customFormat="1" x14ac:dyDescent="0.25">
      <c r="B39" s="65" t="s">
        <v>68</v>
      </c>
      <c r="C39" s="72" t="s">
        <v>43</v>
      </c>
      <c r="D39" s="67" t="s">
        <v>35</v>
      </c>
      <c r="E39" s="68" t="s">
        <v>65</v>
      </c>
      <c r="F39" s="141"/>
      <c r="G39" s="141"/>
      <c r="H39" s="141"/>
      <c r="I39" s="141"/>
      <c r="J39" s="141"/>
      <c r="K39" s="70"/>
      <c r="N39" s="53"/>
      <c r="O39" s="53"/>
      <c r="P39" s="53"/>
      <c r="Q39" s="63"/>
      <c r="R39" s="63"/>
      <c r="S39" s="63"/>
      <c r="T39" s="63"/>
    </row>
    <row r="40" spans="2:20" s="38" customFormat="1" x14ac:dyDescent="0.25">
      <c r="B40" s="65" t="s">
        <v>70</v>
      </c>
      <c r="C40" s="66" t="s">
        <v>46</v>
      </c>
      <c r="D40" s="67" t="s">
        <v>35</v>
      </c>
      <c r="E40" s="68" t="s">
        <v>67</v>
      </c>
      <c r="F40" s="144">
        <f>F41+F44</f>
        <v>0</v>
      </c>
      <c r="G40" s="144">
        <f t="shared" ref="G40:J40" si="5">G41+G44</f>
        <v>0</v>
      </c>
      <c r="H40" s="144">
        <f t="shared" si="5"/>
        <v>0</v>
      </c>
      <c r="I40" s="144">
        <f t="shared" si="5"/>
        <v>0</v>
      </c>
      <c r="J40" s="144">
        <f t="shared" si="5"/>
        <v>0</v>
      </c>
      <c r="K40" s="70"/>
      <c r="N40" s="53"/>
      <c r="O40" s="53"/>
      <c r="P40" s="53"/>
      <c r="Q40" s="63"/>
      <c r="R40" s="63"/>
      <c r="S40" s="63"/>
      <c r="T40" s="63"/>
    </row>
    <row r="41" spans="2:20" s="38" customFormat="1" x14ac:dyDescent="0.25">
      <c r="B41" s="65" t="s">
        <v>72</v>
      </c>
      <c r="C41" s="74" t="s">
        <v>49</v>
      </c>
      <c r="D41" s="67" t="s">
        <v>35</v>
      </c>
      <c r="E41" s="68" t="s">
        <v>69</v>
      </c>
      <c r="F41" s="141"/>
      <c r="G41" s="141"/>
      <c r="H41" s="141"/>
      <c r="I41" s="141"/>
      <c r="J41" s="141"/>
      <c r="K41" s="70"/>
      <c r="N41" s="53"/>
      <c r="O41" s="53"/>
      <c r="P41" s="53"/>
      <c r="Q41" s="63"/>
      <c r="R41" s="63"/>
      <c r="S41" s="63"/>
      <c r="T41" s="63"/>
    </row>
    <row r="42" spans="2:20" s="38" customFormat="1" x14ac:dyDescent="0.25">
      <c r="B42" s="75" t="s">
        <v>74</v>
      </c>
      <c r="C42" s="76" t="s">
        <v>303</v>
      </c>
      <c r="D42" s="67" t="s">
        <v>35</v>
      </c>
      <c r="E42" s="68" t="s">
        <v>71</v>
      </c>
      <c r="F42" s="141"/>
      <c r="G42" s="141"/>
      <c r="H42" s="141"/>
      <c r="I42" s="141"/>
      <c r="J42" s="141"/>
      <c r="K42" s="70"/>
      <c r="N42" s="53"/>
      <c r="O42" s="53"/>
      <c r="P42" s="53"/>
      <c r="Q42" s="63"/>
      <c r="R42" s="63"/>
      <c r="S42" s="63"/>
      <c r="T42" s="63"/>
    </row>
    <row r="43" spans="2:20" s="38" customFormat="1" x14ac:dyDescent="0.25">
      <c r="B43" s="75" t="s">
        <v>307</v>
      </c>
      <c r="C43" s="77" t="s">
        <v>304</v>
      </c>
      <c r="D43" s="67" t="s">
        <v>35</v>
      </c>
      <c r="E43" s="68" t="s">
        <v>73</v>
      </c>
      <c r="F43" s="141"/>
      <c r="G43" s="141"/>
      <c r="H43" s="141"/>
      <c r="I43" s="141"/>
      <c r="J43" s="141"/>
      <c r="K43" s="70"/>
      <c r="M43" s="53"/>
      <c r="N43" s="53"/>
      <c r="O43" s="53"/>
      <c r="P43" s="53"/>
      <c r="Q43" s="63"/>
      <c r="R43" s="63"/>
      <c r="S43" s="63"/>
      <c r="T43" s="63"/>
    </row>
    <row r="44" spans="2:20" s="38" customFormat="1" ht="31.5" x14ac:dyDescent="0.25">
      <c r="B44" s="65" t="s">
        <v>76</v>
      </c>
      <c r="C44" s="77" t="s">
        <v>328</v>
      </c>
      <c r="D44" s="67" t="s">
        <v>35</v>
      </c>
      <c r="E44" s="68" t="s">
        <v>75</v>
      </c>
      <c r="F44" s="141"/>
      <c r="G44" s="141"/>
      <c r="H44" s="141"/>
      <c r="I44" s="141"/>
      <c r="J44" s="141"/>
      <c r="K44" s="70"/>
      <c r="M44" s="53"/>
      <c r="N44" s="53"/>
      <c r="O44" s="53"/>
      <c r="P44" s="53"/>
      <c r="Q44" s="63"/>
      <c r="R44" s="63"/>
      <c r="S44" s="63"/>
      <c r="T44" s="63"/>
    </row>
    <row r="45" spans="2:20" s="38" customFormat="1" x14ac:dyDescent="0.25">
      <c r="B45" s="75" t="s">
        <v>78</v>
      </c>
      <c r="C45" s="76" t="s">
        <v>303</v>
      </c>
      <c r="D45" s="67" t="s">
        <v>35</v>
      </c>
      <c r="E45" s="68" t="s">
        <v>77</v>
      </c>
      <c r="F45" s="141"/>
      <c r="G45" s="141"/>
      <c r="H45" s="141"/>
      <c r="I45" s="141"/>
      <c r="J45" s="141"/>
      <c r="K45" s="70"/>
      <c r="M45" s="53"/>
      <c r="N45" s="53"/>
      <c r="O45" s="53"/>
      <c r="P45" s="53"/>
      <c r="Q45" s="63"/>
      <c r="R45" s="63"/>
      <c r="S45" s="63"/>
      <c r="T45" s="63"/>
    </row>
    <row r="46" spans="2:20" s="38" customFormat="1" x14ac:dyDescent="0.25">
      <c r="B46" s="75" t="s">
        <v>308</v>
      </c>
      <c r="C46" s="77" t="s">
        <v>304</v>
      </c>
      <c r="D46" s="67" t="s">
        <v>35</v>
      </c>
      <c r="E46" s="68" t="s">
        <v>79</v>
      </c>
      <c r="F46" s="141"/>
      <c r="G46" s="141"/>
      <c r="H46" s="141"/>
      <c r="I46" s="141"/>
      <c r="J46" s="141"/>
      <c r="K46" s="70"/>
      <c r="M46" s="53"/>
      <c r="N46" s="53"/>
      <c r="O46" s="53"/>
      <c r="P46" s="53"/>
      <c r="Q46" s="63"/>
      <c r="R46" s="63"/>
      <c r="S46" s="63"/>
      <c r="T46" s="63"/>
    </row>
    <row r="47" spans="2:20" s="38" customFormat="1" ht="34.5" customHeight="1" x14ac:dyDescent="0.25">
      <c r="B47" s="65" t="s">
        <v>84</v>
      </c>
      <c r="C47" s="79" t="s">
        <v>85</v>
      </c>
      <c r="D47" s="67" t="s">
        <v>35</v>
      </c>
      <c r="E47" s="68" t="s">
        <v>80</v>
      </c>
      <c r="F47" s="141"/>
      <c r="G47" s="141"/>
      <c r="H47" s="141"/>
      <c r="I47" s="141"/>
      <c r="J47" s="141"/>
      <c r="K47" s="70"/>
      <c r="M47" s="53"/>
      <c r="N47" s="53"/>
      <c r="O47" s="53"/>
      <c r="P47" s="53"/>
      <c r="Q47" s="63"/>
      <c r="R47" s="63"/>
      <c r="S47" s="63"/>
      <c r="T47" s="63"/>
    </row>
    <row r="48" spans="2:20" s="38" customFormat="1" ht="31.5" x14ac:dyDescent="0.25">
      <c r="B48" s="65" t="s">
        <v>87</v>
      </c>
      <c r="C48" s="79" t="s">
        <v>88</v>
      </c>
      <c r="D48" s="67" t="s">
        <v>35</v>
      </c>
      <c r="E48" s="68" t="s">
        <v>81</v>
      </c>
      <c r="F48" s="141"/>
      <c r="G48" s="141"/>
      <c r="H48" s="141"/>
      <c r="I48" s="141"/>
      <c r="J48" s="141"/>
      <c r="K48" s="70"/>
      <c r="M48" s="53"/>
      <c r="N48" s="53"/>
      <c r="O48" s="53"/>
      <c r="P48" s="53"/>
      <c r="Q48" s="63"/>
      <c r="R48" s="63"/>
      <c r="S48" s="63"/>
      <c r="T48" s="63"/>
    </row>
    <row r="49" spans="1:20" s="38" customFormat="1" ht="47.25" x14ac:dyDescent="0.25">
      <c r="B49" s="65" t="s">
        <v>90</v>
      </c>
      <c r="C49" s="79" t="s">
        <v>91</v>
      </c>
      <c r="D49" s="67" t="s">
        <v>35</v>
      </c>
      <c r="E49" s="68" t="s">
        <v>82</v>
      </c>
      <c r="F49" s="141"/>
      <c r="G49" s="141"/>
      <c r="H49" s="141"/>
      <c r="I49" s="141"/>
      <c r="J49" s="141"/>
      <c r="K49" s="70"/>
      <c r="M49" s="53"/>
      <c r="N49" s="53"/>
      <c r="O49" s="53"/>
      <c r="P49" s="53"/>
      <c r="Q49" s="63"/>
      <c r="R49" s="63"/>
      <c r="S49" s="63"/>
      <c r="T49" s="63"/>
    </row>
    <row r="50" spans="1:20" s="38" customFormat="1" ht="47.25" x14ac:dyDescent="0.25">
      <c r="B50" s="65" t="s">
        <v>93</v>
      </c>
      <c r="C50" s="79" t="s">
        <v>94</v>
      </c>
      <c r="D50" s="67" t="s">
        <v>35</v>
      </c>
      <c r="E50" s="68" t="s">
        <v>83</v>
      </c>
      <c r="F50" s="141"/>
      <c r="G50" s="141"/>
      <c r="H50" s="141"/>
      <c r="I50" s="141"/>
      <c r="J50" s="141"/>
      <c r="K50" s="53"/>
      <c r="M50" s="53"/>
      <c r="N50" s="53"/>
      <c r="O50" s="53"/>
      <c r="P50" s="53"/>
      <c r="Q50" s="63"/>
      <c r="R50" s="63"/>
      <c r="S50" s="63"/>
      <c r="T50" s="63"/>
    </row>
    <row r="51" spans="1:20" s="38" customFormat="1" ht="47.25" x14ac:dyDescent="0.25">
      <c r="B51" s="65" t="s">
        <v>222</v>
      </c>
      <c r="C51" s="79" t="s">
        <v>361</v>
      </c>
      <c r="D51" s="67" t="s">
        <v>35</v>
      </c>
      <c r="E51" s="68" t="s">
        <v>342</v>
      </c>
      <c r="F51" s="141"/>
      <c r="G51" s="141"/>
      <c r="H51" s="141"/>
      <c r="I51" s="141"/>
      <c r="J51" s="141"/>
      <c r="K51" s="53"/>
      <c r="M51" s="53"/>
      <c r="N51" s="53"/>
      <c r="O51" s="53"/>
      <c r="P51" s="53"/>
      <c r="Q51" s="63"/>
      <c r="R51" s="63"/>
      <c r="S51" s="63"/>
      <c r="T51" s="63"/>
    </row>
    <row r="52" spans="1:20" s="38" customFormat="1" ht="48" customHeight="1" x14ac:dyDescent="0.25">
      <c r="B52" s="65" t="s">
        <v>168</v>
      </c>
      <c r="C52" s="79" t="s">
        <v>360</v>
      </c>
      <c r="D52" s="67" t="s">
        <v>35</v>
      </c>
      <c r="E52" s="68" t="s">
        <v>362</v>
      </c>
      <c r="F52" s="141"/>
      <c r="G52" s="141"/>
      <c r="H52" s="141"/>
      <c r="I52" s="141"/>
      <c r="J52" s="141"/>
      <c r="K52" s="53"/>
      <c r="M52" s="53"/>
      <c r="N52" s="53"/>
      <c r="O52" s="53"/>
      <c r="P52" s="53"/>
      <c r="Q52" s="63"/>
      <c r="R52" s="63"/>
      <c r="S52" s="63"/>
      <c r="T52" s="63"/>
    </row>
    <row r="53" spans="1:20" s="38" customFormat="1" ht="56.25" customHeight="1" x14ac:dyDescent="0.25">
      <c r="B53" s="65" t="s">
        <v>225</v>
      </c>
      <c r="C53" s="79" t="s">
        <v>341</v>
      </c>
      <c r="D53" s="67" t="s">
        <v>35</v>
      </c>
      <c r="E53" s="68" t="s">
        <v>363</v>
      </c>
      <c r="F53" s="141"/>
      <c r="G53" s="141"/>
      <c r="H53" s="141"/>
      <c r="I53" s="141"/>
      <c r="J53" s="141"/>
      <c r="K53" s="53"/>
      <c r="L53" s="53"/>
      <c r="M53" s="53"/>
      <c r="N53" s="53"/>
      <c r="O53" s="53"/>
      <c r="P53" s="53"/>
      <c r="Q53" s="63"/>
      <c r="R53" s="63"/>
      <c r="S53" s="63"/>
      <c r="T53" s="63"/>
    </row>
    <row r="54" spans="1:20" s="38" customFormat="1" ht="15" x14ac:dyDescent="0.25">
      <c r="A54" s="213" t="s">
        <v>96</v>
      </c>
      <c r="B54" s="213"/>
      <c r="C54" s="213"/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80"/>
      <c r="T54" s="80"/>
    </row>
    <row r="55" spans="1:20" s="38" customFormat="1" x14ac:dyDescent="0.25">
      <c r="B55" s="163" t="s">
        <v>97</v>
      </c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</row>
    <row r="56" spans="1:20" s="38" customFormat="1" x14ac:dyDescent="0.25">
      <c r="B56" s="62"/>
      <c r="C56" s="62"/>
      <c r="D56" s="51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63"/>
      <c r="R56" s="63"/>
      <c r="S56" s="63"/>
      <c r="T56" s="63"/>
    </row>
    <row r="57" spans="1:20" s="81" customFormat="1" ht="60" x14ac:dyDescent="0.25">
      <c r="B57" s="82" t="s">
        <v>19</v>
      </c>
      <c r="C57" s="83" t="s">
        <v>20</v>
      </c>
      <c r="D57" s="83" t="s">
        <v>22</v>
      </c>
      <c r="E57" s="84" t="s">
        <v>21</v>
      </c>
      <c r="F57" s="83" t="s">
        <v>98</v>
      </c>
      <c r="G57" s="83" t="s">
        <v>99</v>
      </c>
      <c r="H57" s="85" t="s">
        <v>100</v>
      </c>
      <c r="I57" s="85" t="s">
        <v>101</v>
      </c>
      <c r="J57" s="83" t="s">
        <v>102</v>
      </c>
      <c r="K57" s="86" t="s">
        <v>103</v>
      </c>
      <c r="L57" s="85" t="s">
        <v>104</v>
      </c>
      <c r="M57" s="86" t="s">
        <v>305</v>
      </c>
      <c r="N57" s="86" t="s">
        <v>329</v>
      </c>
      <c r="O57" s="85" t="s">
        <v>104</v>
      </c>
      <c r="P57" s="86" t="s">
        <v>305</v>
      </c>
      <c r="Q57" s="83" t="s">
        <v>105</v>
      </c>
      <c r="R57" s="83" t="s">
        <v>106</v>
      </c>
      <c r="S57" s="83" t="s">
        <v>351</v>
      </c>
      <c r="T57" s="83" t="s">
        <v>352</v>
      </c>
    </row>
    <row r="58" spans="1:20" s="38" customFormat="1" x14ac:dyDescent="0.25">
      <c r="B58" s="65" t="s">
        <v>28</v>
      </c>
      <c r="C58" s="87" t="s">
        <v>29</v>
      </c>
      <c r="D58" s="85" t="s">
        <v>30</v>
      </c>
      <c r="E58" s="68" t="s">
        <v>31</v>
      </c>
      <c r="F58" s="66">
        <v>1</v>
      </c>
      <c r="G58" s="66">
        <v>2</v>
      </c>
      <c r="H58" s="66">
        <v>3</v>
      </c>
      <c r="I58" s="66">
        <v>4</v>
      </c>
      <c r="J58" s="66">
        <v>5</v>
      </c>
      <c r="K58" s="66">
        <v>6</v>
      </c>
      <c r="L58" s="66">
        <v>7</v>
      </c>
      <c r="M58" s="66">
        <v>8</v>
      </c>
      <c r="N58" s="66">
        <v>9</v>
      </c>
      <c r="O58" s="66">
        <v>10</v>
      </c>
      <c r="P58" s="66">
        <v>11</v>
      </c>
      <c r="Q58" s="66">
        <v>12</v>
      </c>
      <c r="R58" s="66">
        <v>13</v>
      </c>
      <c r="S58" s="66">
        <v>14</v>
      </c>
      <c r="T58" s="66">
        <v>15</v>
      </c>
    </row>
    <row r="59" spans="1:20" s="38" customFormat="1" ht="31.5" x14ac:dyDescent="0.25">
      <c r="B59" s="65" t="s">
        <v>32</v>
      </c>
      <c r="C59" s="69" t="s">
        <v>107</v>
      </c>
      <c r="D59" s="67" t="s">
        <v>35</v>
      </c>
      <c r="E59" s="68" t="s">
        <v>86</v>
      </c>
      <c r="F59" s="144">
        <f>G59+J59+Q59+R59+S59+T59</f>
        <v>0</v>
      </c>
      <c r="G59" s="142">
        <f>H59+I59</f>
        <v>0</v>
      </c>
      <c r="H59" s="145"/>
      <c r="I59" s="145"/>
      <c r="J59" s="142">
        <f>K59+N59</f>
        <v>0</v>
      </c>
      <c r="K59" s="145"/>
      <c r="L59" s="145"/>
      <c r="M59" s="145"/>
      <c r="N59" s="145"/>
      <c r="O59" s="145"/>
      <c r="P59" s="145"/>
      <c r="Q59" s="145"/>
      <c r="R59" s="145"/>
      <c r="S59" s="145"/>
      <c r="T59" s="145"/>
    </row>
    <row r="60" spans="1:20" s="38" customFormat="1" ht="31.5" x14ac:dyDescent="0.25">
      <c r="B60" s="65" t="s">
        <v>61</v>
      </c>
      <c r="C60" s="69" t="s">
        <v>109</v>
      </c>
      <c r="D60" s="67" t="s">
        <v>35</v>
      </c>
      <c r="E60" s="68" t="s">
        <v>89</v>
      </c>
      <c r="F60" s="144">
        <f t="shared" ref="F60:F62" si="6">G60+J60+Q60+R60+S60+T60</f>
        <v>0</v>
      </c>
      <c r="G60" s="142">
        <f t="shared" ref="G60:G62" si="7">H60+I60</f>
        <v>0</v>
      </c>
      <c r="H60" s="145"/>
      <c r="I60" s="145"/>
      <c r="J60" s="142">
        <f t="shared" ref="J60:J62" si="8">K60+N60</f>
        <v>0</v>
      </c>
      <c r="K60" s="145"/>
      <c r="L60" s="145"/>
      <c r="M60" s="145"/>
      <c r="N60" s="145"/>
      <c r="O60" s="145"/>
      <c r="P60" s="145"/>
      <c r="Q60" s="145"/>
      <c r="R60" s="145"/>
      <c r="S60" s="145"/>
      <c r="T60" s="145"/>
    </row>
    <row r="61" spans="1:20" s="38" customFormat="1" ht="31.5" x14ac:dyDescent="0.25">
      <c r="B61" s="65" t="s">
        <v>84</v>
      </c>
      <c r="C61" s="69" t="s">
        <v>343</v>
      </c>
      <c r="D61" s="67" t="s">
        <v>35</v>
      </c>
      <c r="E61" s="68" t="s">
        <v>92</v>
      </c>
      <c r="F61" s="144">
        <f t="shared" si="6"/>
        <v>0</v>
      </c>
      <c r="G61" s="142">
        <f t="shared" si="7"/>
        <v>0</v>
      </c>
      <c r="H61" s="145"/>
      <c r="I61" s="145"/>
      <c r="J61" s="142">
        <f t="shared" si="8"/>
        <v>0</v>
      </c>
      <c r="K61" s="145"/>
      <c r="L61" s="145"/>
      <c r="M61" s="145"/>
      <c r="N61" s="145"/>
      <c r="O61" s="145"/>
      <c r="P61" s="145"/>
      <c r="Q61" s="145"/>
      <c r="R61" s="145"/>
      <c r="S61" s="145"/>
      <c r="T61" s="145"/>
    </row>
    <row r="62" spans="1:20" s="38" customFormat="1" ht="29.25" customHeight="1" x14ac:dyDescent="0.25">
      <c r="B62" s="65" t="s">
        <v>87</v>
      </c>
      <c r="C62" s="69" t="s">
        <v>344</v>
      </c>
      <c r="D62" s="67" t="s">
        <v>35</v>
      </c>
      <c r="E62" s="68" t="s">
        <v>95</v>
      </c>
      <c r="F62" s="144">
        <f t="shared" si="6"/>
        <v>0</v>
      </c>
      <c r="G62" s="142">
        <f t="shared" si="7"/>
        <v>0</v>
      </c>
      <c r="H62" s="145"/>
      <c r="I62" s="145"/>
      <c r="J62" s="142">
        <f t="shared" si="8"/>
        <v>0</v>
      </c>
      <c r="K62" s="145"/>
      <c r="L62" s="145"/>
      <c r="M62" s="145"/>
      <c r="N62" s="145"/>
      <c r="O62" s="145"/>
      <c r="P62" s="145"/>
      <c r="Q62" s="145"/>
      <c r="R62" s="145"/>
      <c r="S62" s="145"/>
      <c r="T62" s="145"/>
    </row>
    <row r="63" spans="1:20" s="38" customFormat="1" x14ac:dyDescent="0.25">
      <c r="B63" s="62"/>
      <c r="C63" s="50"/>
      <c r="D63" s="51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63"/>
      <c r="R63" s="63"/>
      <c r="S63" s="63"/>
      <c r="T63" s="63"/>
    </row>
    <row r="64" spans="1:20" s="38" customFormat="1" ht="18" customHeight="1" x14ac:dyDescent="0.25">
      <c r="B64" s="188" t="s">
        <v>339</v>
      </c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63"/>
    </row>
    <row r="65" spans="2:20" s="38" customFormat="1" x14ac:dyDescent="0.25">
      <c r="B65" s="62"/>
      <c r="C65" s="50"/>
      <c r="D65" s="88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63"/>
      <c r="R65" s="63"/>
      <c r="S65" s="63"/>
    </row>
    <row r="66" spans="2:20" s="38" customFormat="1" x14ac:dyDescent="0.25">
      <c r="B66" s="167" t="s">
        <v>19</v>
      </c>
      <c r="C66" s="160" t="s">
        <v>20</v>
      </c>
      <c r="D66" s="160" t="s">
        <v>22</v>
      </c>
      <c r="E66" s="168" t="s">
        <v>21</v>
      </c>
      <c r="F66" s="160" t="s">
        <v>113</v>
      </c>
      <c r="G66" s="160" t="s">
        <v>238</v>
      </c>
      <c r="H66" s="160"/>
      <c r="I66" s="160"/>
      <c r="J66" s="160"/>
      <c r="K66" s="160" t="s">
        <v>239</v>
      </c>
      <c r="L66" s="160"/>
      <c r="M66" s="160"/>
      <c r="N66" s="160"/>
      <c r="O66" s="160" t="s">
        <v>281</v>
      </c>
    </row>
    <row r="67" spans="2:20" s="38" customFormat="1" ht="15" customHeight="1" x14ac:dyDescent="0.25">
      <c r="B67" s="167"/>
      <c r="C67" s="160"/>
      <c r="D67" s="160"/>
      <c r="E67" s="168"/>
      <c r="F67" s="160"/>
      <c r="G67" s="89" t="s">
        <v>114</v>
      </c>
      <c r="H67" s="90" t="s">
        <v>241</v>
      </c>
      <c r="I67" s="90" t="s">
        <v>240</v>
      </c>
      <c r="J67" s="91" t="s">
        <v>353</v>
      </c>
      <c r="K67" s="89" t="s">
        <v>114</v>
      </c>
      <c r="L67" s="90" t="s">
        <v>241</v>
      </c>
      <c r="M67" s="90" t="s">
        <v>240</v>
      </c>
      <c r="N67" s="91" t="s">
        <v>353</v>
      </c>
      <c r="O67" s="160"/>
    </row>
    <row r="68" spans="2:20" s="38" customFormat="1" x14ac:dyDescent="0.25">
      <c r="B68" s="65" t="s">
        <v>28</v>
      </c>
      <c r="C68" s="66" t="s">
        <v>29</v>
      </c>
      <c r="D68" s="75" t="s">
        <v>30</v>
      </c>
      <c r="E68" s="68" t="s">
        <v>31</v>
      </c>
      <c r="F68" s="66">
        <v>1</v>
      </c>
      <c r="G68" s="66">
        <v>2</v>
      </c>
      <c r="H68" s="66">
        <v>3</v>
      </c>
      <c r="I68" s="66">
        <v>4</v>
      </c>
      <c r="J68" s="66">
        <v>5</v>
      </c>
      <c r="K68" s="66">
        <v>6</v>
      </c>
      <c r="L68" s="66">
        <v>7</v>
      </c>
      <c r="M68" s="66">
        <v>8</v>
      </c>
      <c r="N68" s="66">
        <v>9</v>
      </c>
      <c r="O68" s="66">
        <v>10</v>
      </c>
    </row>
    <row r="69" spans="2:20" s="38" customFormat="1" ht="15.75" customHeight="1" x14ac:dyDescent="0.25">
      <c r="B69" s="65" t="s">
        <v>32</v>
      </c>
      <c r="C69" s="92" t="s">
        <v>237</v>
      </c>
      <c r="D69" s="67" t="s">
        <v>35</v>
      </c>
      <c r="E69" s="68" t="s">
        <v>108</v>
      </c>
      <c r="F69" s="144">
        <f>G69+K69+O69</f>
        <v>0</v>
      </c>
      <c r="G69" s="144">
        <f>H69+I69+J69</f>
        <v>0</v>
      </c>
      <c r="H69" s="145"/>
      <c r="I69" s="145"/>
      <c r="J69" s="145"/>
      <c r="K69" s="144">
        <f>L69+M69+N69</f>
        <v>0</v>
      </c>
      <c r="L69" s="145"/>
      <c r="M69" s="145"/>
      <c r="N69" s="145"/>
      <c r="O69" s="145"/>
      <c r="R69" s="146"/>
      <c r="T69" s="146"/>
    </row>
    <row r="70" spans="2:20" s="38" customFormat="1" ht="32.25" customHeight="1" x14ac:dyDescent="0.25">
      <c r="B70" s="65" t="s">
        <v>61</v>
      </c>
      <c r="C70" s="92" t="s">
        <v>337</v>
      </c>
      <c r="D70" s="67" t="s">
        <v>35</v>
      </c>
      <c r="E70" s="68" t="s">
        <v>110</v>
      </c>
      <c r="F70" s="144">
        <f t="shared" ref="F70:F88" si="9">G70+K70+O70</f>
        <v>0</v>
      </c>
      <c r="G70" s="144">
        <f t="shared" ref="G70:G88" si="10">H70+I70+J70</f>
        <v>0</v>
      </c>
      <c r="H70" s="145"/>
      <c r="I70" s="145"/>
      <c r="J70" s="145"/>
      <c r="K70" s="144">
        <f t="shared" ref="K70:K88" si="11">L70+M70+N70</f>
        <v>0</v>
      </c>
      <c r="L70" s="145"/>
      <c r="M70" s="145"/>
      <c r="N70" s="145"/>
      <c r="O70" s="145"/>
      <c r="R70" s="146"/>
      <c r="T70" s="146"/>
    </row>
    <row r="71" spans="2:20" s="38" customFormat="1" x14ac:dyDescent="0.25">
      <c r="B71" s="65" t="s">
        <v>84</v>
      </c>
      <c r="C71" s="92" t="s">
        <v>347</v>
      </c>
      <c r="D71" s="67" t="s">
        <v>35</v>
      </c>
      <c r="E71" s="68" t="s">
        <v>111</v>
      </c>
      <c r="F71" s="144">
        <f t="shared" si="9"/>
        <v>0</v>
      </c>
      <c r="G71" s="144">
        <f t="shared" si="10"/>
        <v>0</v>
      </c>
      <c r="H71" s="144">
        <f>H72+H77</f>
        <v>0</v>
      </c>
      <c r="I71" s="144">
        <f t="shared" ref="I71" si="12">I72+I77</f>
        <v>0</v>
      </c>
      <c r="J71" s="144">
        <f>J72+J77</f>
        <v>0</v>
      </c>
      <c r="K71" s="144">
        <f t="shared" ref="K71:O71" si="13">K72+K77</f>
        <v>0</v>
      </c>
      <c r="L71" s="144">
        <f>L72+L77</f>
        <v>0</v>
      </c>
      <c r="M71" s="144">
        <f t="shared" si="13"/>
        <v>0</v>
      </c>
      <c r="N71" s="144">
        <f t="shared" si="13"/>
        <v>0</v>
      </c>
      <c r="O71" s="144">
        <f t="shared" si="13"/>
        <v>0</v>
      </c>
      <c r="R71" s="146"/>
      <c r="T71" s="146"/>
    </row>
    <row r="72" spans="2:20" s="38" customFormat="1" x14ac:dyDescent="0.25">
      <c r="B72" s="65" t="s">
        <v>122</v>
      </c>
      <c r="C72" s="92" t="s">
        <v>242</v>
      </c>
      <c r="D72" s="67" t="s">
        <v>35</v>
      </c>
      <c r="E72" s="68" t="s">
        <v>112</v>
      </c>
      <c r="F72" s="144">
        <f t="shared" si="9"/>
        <v>0</v>
      </c>
      <c r="G72" s="144">
        <f t="shared" si="10"/>
        <v>0</v>
      </c>
      <c r="H72" s="144">
        <f>H73+H76</f>
        <v>0</v>
      </c>
      <c r="I72" s="144">
        <f t="shared" ref="I72:J72" si="14">I73+I76</f>
        <v>0</v>
      </c>
      <c r="J72" s="144">
        <f t="shared" si="14"/>
        <v>0</v>
      </c>
      <c r="K72" s="144">
        <f t="shared" ref="K72" si="15">K73+K76</f>
        <v>0</v>
      </c>
      <c r="L72" s="144">
        <f t="shared" ref="L72" si="16">L73+L76</f>
        <v>0</v>
      </c>
      <c r="M72" s="144">
        <f t="shared" ref="M72" si="17">M73+M76</f>
        <v>0</v>
      </c>
      <c r="N72" s="144">
        <f t="shared" ref="N72" si="18">N73+N76</f>
        <v>0</v>
      </c>
      <c r="O72" s="144">
        <f t="shared" ref="O72" si="19">O73+O76</f>
        <v>0</v>
      </c>
      <c r="R72" s="146"/>
      <c r="T72" s="146"/>
    </row>
    <row r="73" spans="2:20" s="38" customFormat="1" x14ac:dyDescent="0.25">
      <c r="B73" s="65" t="s">
        <v>267</v>
      </c>
      <c r="C73" s="93" t="s">
        <v>118</v>
      </c>
      <c r="D73" s="67" t="s">
        <v>35</v>
      </c>
      <c r="E73" s="68" t="s">
        <v>249</v>
      </c>
      <c r="F73" s="144">
        <f t="shared" si="9"/>
        <v>0</v>
      </c>
      <c r="G73" s="144">
        <f t="shared" si="10"/>
        <v>0</v>
      </c>
      <c r="H73" s="144">
        <f>H74+H75</f>
        <v>0</v>
      </c>
      <c r="I73" s="144">
        <f t="shared" ref="I73:J73" si="20">I74+I75</f>
        <v>0</v>
      </c>
      <c r="J73" s="144">
        <f t="shared" si="20"/>
        <v>0</v>
      </c>
      <c r="K73" s="144">
        <f t="shared" ref="K73" si="21">K74+K75</f>
        <v>0</v>
      </c>
      <c r="L73" s="144">
        <f t="shared" ref="L73" si="22">L74+L75</f>
        <v>0</v>
      </c>
      <c r="M73" s="144">
        <f t="shared" ref="M73" si="23">M74+M75</f>
        <v>0</v>
      </c>
      <c r="N73" s="144">
        <f t="shared" ref="N73" si="24">N74+N75</f>
        <v>0</v>
      </c>
      <c r="O73" s="144">
        <f t="shared" ref="O73" si="25">O74+O75</f>
        <v>0</v>
      </c>
      <c r="R73" s="146"/>
      <c r="T73" s="146"/>
    </row>
    <row r="74" spans="2:20" s="38" customFormat="1" x14ac:dyDescent="0.25">
      <c r="B74" s="65" t="s">
        <v>268</v>
      </c>
      <c r="C74" s="94" t="s">
        <v>119</v>
      </c>
      <c r="D74" s="67" t="s">
        <v>35</v>
      </c>
      <c r="E74" s="68" t="s">
        <v>309</v>
      </c>
      <c r="F74" s="144">
        <f t="shared" si="9"/>
        <v>0</v>
      </c>
      <c r="G74" s="144">
        <f t="shared" si="10"/>
        <v>0</v>
      </c>
      <c r="H74" s="145"/>
      <c r="I74" s="145"/>
      <c r="J74" s="145"/>
      <c r="K74" s="144">
        <f t="shared" si="11"/>
        <v>0</v>
      </c>
      <c r="L74" s="145"/>
      <c r="M74" s="145"/>
      <c r="N74" s="145"/>
      <c r="O74" s="145"/>
      <c r="R74" s="146"/>
      <c r="T74" s="146"/>
    </row>
    <row r="75" spans="2:20" s="38" customFormat="1" x14ac:dyDescent="0.25">
      <c r="B75" s="65" t="s">
        <v>269</v>
      </c>
      <c r="C75" s="94" t="s">
        <v>120</v>
      </c>
      <c r="D75" s="67" t="s">
        <v>35</v>
      </c>
      <c r="E75" s="68" t="s">
        <v>310</v>
      </c>
      <c r="F75" s="144">
        <f t="shared" si="9"/>
        <v>0</v>
      </c>
      <c r="G75" s="144">
        <f t="shared" si="10"/>
        <v>0</v>
      </c>
      <c r="H75" s="145"/>
      <c r="I75" s="145"/>
      <c r="J75" s="145"/>
      <c r="K75" s="144">
        <f t="shared" si="11"/>
        <v>0</v>
      </c>
      <c r="L75" s="145"/>
      <c r="M75" s="145"/>
      <c r="N75" s="145"/>
      <c r="O75" s="145"/>
      <c r="R75" s="146"/>
      <c r="T75" s="146"/>
    </row>
    <row r="76" spans="2:20" s="38" customFormat="1" x14ac:dyDescent="0.25">
      <c r="B76" s="65" t="s">
        <v>270</v>
      </c>
      <c r="C76" s="93" t="s">
        <v>121</v>
      </c>
      <c r="D76" s="67" t="s">
        <v>35</v>
      </c>
      <c r="E76" s="68" t="s">
        <v>311</v>
      </c>
      <c r="F76" s="144">
        <f t="shared" si="9"/>
        <v>0</v>
      </c>
      <c r="G76" s="144">
        <f t="shared" si="10"/>
        <v>0</v>
      </c>
      <c r="H76" s="145"/>
      <c r="I76" s="145"/>
      <c r="J76" s="145"/>
      <c r="K76" s="144">
        <f t="shared" si="11"/>
        <v>0</v>
      </c>
      <c r="L76" s="145"/>
      <c r="M76" s="145"/>
      <c r="N76" s="145"/>
      <c r="O76" s="145"/>
      <c r="R76" s="146"/>
      <c r="T76" s="146"/>
    </row>
    <row r="77" spans="2:20" s="38" customFormat="1" x14ac:dyDescent="0.25">
      <c r="B77" s="65" t="s">
        <v>271</v>
      </c>
      <c r="C77" s="92" t="s">
        <v>243</v>
      </c>
      <c r="D77" s="67" t="s">
        <v>35</v>
      </c>
      <c r="E77" s="68" t="s">
        <v>251</v>
      </c>
      <c r="F77" s="144">
        <f t="shared" si="9"/>
        <v>0</v>
      </c>
      <c r="G77" s="144">
        <f t="shared" si="10"/>
        <v>0</v>
      </c>
      <c r="H77" s="144">
        <f>H78+H81</f>
        <v>0</v>
      </c>
      <c r="I77" s="144">
        <f t="shared" ref="I77:J77" si="26">I78+I81</f>
        <v>0</v>
      </c>
      <c r="J77" s="144">
        <f t="shared" si="26"/>
        <v>0</v>
      </c>
      <c r="K77" s="144">
        <f t="shared" ref="K77" si="27">K78+K81</f>
        <v>0</v>
      </c>
      <c r="L77" s="144">
        <f>L78+L81</f>
        <v>0</v>
      </c>
      <c r="M77" s="144">
        <f t="shared" ref="M77" si="28">M78+M81</f>
        <v>0</v>
      </c>
      <c r="N77" s="144">
        <f t="shared" ref="N77" si="29">N78+N81</f>
        <v>0</v>
      </c>
      <c r="O77" s="144">
        <f t="shared" ref="O77" si="30">O78+O81</f>
        <v>0</v>
      </c>
      <c r="R77" s="146"/>
      <c r="T77" s="146"/>
    </row>
    <row r="78" spans="2:20" s="38" customFormat="1" x14ac:dyDescent="0.25">
      <c r="B78" s="65" t="s">
        <v>272</v>
      </c>
      <c r="C78" s="93" t="s">
        <v>118</v>
      </c>
      <c r="D78" s="67" t="s">
        <v>35</v>
      </c>
      <c r="E78" s="68" t="s">
        <v>252</v>
      </c>
      <c r="F78" s="144">
        <f t="shared" si="9"/>
        <v>0</v>
      </c>
      <c r="G78" s="144">
        <f t="shared" si="10"/>
        <v>0</v>
      </c>
      <c r="H78" s="144">
        <f>H79+H80</f>
        <v>0</v>
      </c>
      <c r="I78" s="144">
        <f t="shared" ref="I78:J78" si="31">I79+I80</f>
        <v>0</v>
      </c>
      <c r="J78" s="144">
        <f t="shared" si="31"/>
        <v>0</v>
      </c>
      <c r="K78" s="144">
        <f>K79+K80</f>
        <v>0</v>
      </c>
      <c r="L78" s="144">
        <f>L79+L80</f>
        <v>0</v>
      </c>
      <c r="M78" s="144">
        <f>M79+M80</f>
        <v>0</v>
      </c>
      <c r="N78" s="144">
        <f t="shared" ref="N78" si="32">N79+N80</f>
        <v>0</v>
      </c>
      <c r="O78" s="144">
        <f t="shared" ref="O78" si="33">O79+O80</f>
        <v>0</v>
      </c>
      <c r="R78" s="146"/>
      <c r="T78" s="146"/>
    </row>
    <row r="79" spans="2:20" s="38" customFormat="1" x14ac:dyDescent="0.25">
      <c r="B79" s="65" t="s">
        <v>273</v>
      </c>
      <c r="C79" s="94" t="s">
        <v>119</v>
      </c>
      <c r="D79" s="67" t="s">
        <v>35</v>
      </c>
      <c r="E79" s="68" t="s">
        <v>253</v>
      </c>
      <c r="F79" s="144">
        <f t="shared" si="9"/>
        <v>0</v>
      </c>
      <c r="G79" s="144">
        <f t="shared" si="10"/>
        <v>0</v>
      </c>
      <c r="H79" s="145"/>
      <c r="I79" s="145"/>
      <c r="J79" s="145"/>
      <c r="K79" s="144">
        <f t="shared" si="11"/>
        <v>0</v>
      </c>
      <c r="L79" s="145"/>
      <c r="M79" s="145"/>
      <c r="N79" s="145"/>
      <c r="O79" s="145"/>
      <c r="R79" s="146"/>
      <c r="T79" s="146"/>
    </row>
    <row r="80" spans="2:20" s="38" customFormat="1" x14ac:dyDescent="0.25">
      <c r="B80" s="65" t="s">
        <v>274</v>
      </c>
      <c r="C80" s="94" t="s">
        <v>120</v>
      </c>
      <c r="D80" s="67" t="s">
        <v>35</v>
      </c>
      <c r="E80" s="68" t="s">
        <v>254</v>
      </c>
      <c r="F80" s="144">
        <f t="shared" si="9"/>
        <v>0</v>
      </c>
      <c r="G80" s="144">
        <f t="shared" si="10"/>
        <v>0</v>
      </c>
      <c r="H80" s="145"/>
      <c r="I80" s="145"/>
      <c r="J80" s="145"/>
      <c r="K80" s="144">
        <f t="shared" si="11"/>
        <v>0</v>
      </c>
      <c r="L80" s="145"/>
      <c r="M80" s="145"/>
      <c r="N80" s="145"/>
      <c r="O80" s="145"/>
      <c r="R80" s="146"/>
      <c r="T80" s="146"/>
    </row>
    <row r="81" spans="2:20" s="38" customFormat="1" x14ac:dyDescent="0.25">
      <c r="B81" s="65" t="s">
        <v>275</v>
      </c>
      <c r="C81" s="93" t="s">
        <v>121</v>
      </c>
      <c r="D81" s="67" t="s">
        <v>35</v>
      </c>
      <c r="E81" s="68" t="s">
        <v>255</v>
      </c>
      <c r="F81" s="144">
        <f t="shared" si="9"/>
        <v>0</v>
      </c>
      <c r="G81" s="144">
        <f t="shared" si="10"/>
        <v>0</v>
      </c>
      <c r="H81" s="145"/>
      <c r="I81" s="145"/>
      <c r="J81" s="145"/>
      <c r="K81" s="144">
        <f t="shared" si="11"/>
        <v>0</v>
      </c>
      <c r="L81" s="145"/>
      <c r="M81" s="145"/>
      <c r="N81" s="145"/>
      <c r="O81" s="145"/>
      <c r="R81" s="146"/>
      <c r="T81" s="146"/>
    </row>
    <row r="82" spans="2:20" s="38" customFormat="1" ht="47.25" x14ac:dyDescent="0.25">
      <c r="B82" s="65" t="s">
        <v>87</v>
      </c>
      <c r="C82" s="92" t="s">
        <v>332</v>
      </c>
      <c r="D82" s="67" t="s">
        <v>35</v>
      </c>
      <c r="E82" s="68" t="s">
        <v>256</v>
      </c>
      <c r="F82" s="144">
        <f t="shared" si="9"/>
        <v>0</v>
      </c>
      <c r="G82" s="144">
        <f t="shared" si="10"/>
        <v>0</v>
      </c>
      <c r="H82" s="145"/>
      <c r="I82" s="145"/>
      <c r="J82" s="145"/>
      <c r="K82" s="144">
        <f t="shared" si="11"/>
        <v>0</v>
      </c>
      <c r="L82" s="145"/>
      <c r="M82" s="145"/>
      <c r="N82" s="145"/>
      <c r="O82" s="145"/>
      <c r="R82" s="146"/>
      <c r="T82" s="146"/>
    </row>
    <row r="83" spans="2:20" s="38" customFormat="1" ht="31.5" x14ac:dyDescent="0.25">
      <c r="B83" s="65" t="s">
        <v>90</v>
      </c>
      <c r="C83" s="92" t="s">
        <v>338</v>
      </c>
      <c r="D83" s="67" t="s">
        <v>35</v>
      </c>
      <c r="E83" s="68" t="s">
        <v>312</v>
      </c>
      <c r="F83" s="144">
        <f t="shared" si="9"/>
        <v>0</v>
      </c>
      <c r="G83" s="144">
        <f t="shared" si="10"/>
        <v>0</v>
      </c>
      <c r="H83" s="145"/>
      <c r="I83" s="145"/>
      <c r="J83" s="145"/>
      <c r="K83" s="144">
        <f t="shared" si="11"/>
        <v>0</v>
      </c>
      <c r="L83" s="145"/>
      <c r="M83" s="145"/>
      <c r="N83" s="145"/>
      <c r="O83" s="145"/>
      <c r="R83" s="146"/>
      <c r="T83" s="146"/>
    </row>
    <row r="84" spans="2:20" s="38" customFormat="1" ht="31.5" x14ac:dyDescent="0.25">
      <c r="B84" s="65" t="s">
        <v>93</v>
      </c>
      <c r="C84" s="95" t="s">
        <v>123</v>
      </c>
      <c r="D84" s="67" t="s">
        <v>35</v>
      </c>
      <c r="E84" s="68" t="s">
        <v>313</v>
      </c>
      <c r="F84" s="144">
        <f t="shared" si="9"/>
        <v>0</v>
      </c>
      <c r="G84" s="144">
        <f t="shared" si="10"/>
        <v>0</v>
      </c>
      <c r="H84" s="144">
        <f>H85+H88</f>
        <v>0</v>
      </c>
      <c r="I84" s="144">
        <f t="shared" ref="I84:O84" si="34">I85+I88</f>
        <v>0</v>
      </c>
      <c r="J84" s="144">
        <f t="shared" si="34"/>
        <v>0</v>
      </c>
      <c r="K84" s="144">
        <f t="shared" si="11"/>
        <v>0</v>
      </c>
      <c r="L84" s="144">
        <f t="shared" si="34"/>
        <v>0</v>
      </c>
      <c r="M84" s="144">
        <f t="shared" si="34"/>
        <v>0</v>
      </c>
      <c r="N84" s="144">
        <f t="shared" si="34"/>
        <v>0</v>
      </c>
      <c r="O84" s="144">
        <f t="shared" si="34"/>
        <v>0</v>
      </c>
      <c r="R84" s="146"/>
      <c r="T84" s="146"/>
    </row>
    <row r="85" spans="2:20" s="38" customFormat="1" x14ac:dyDescent="0.25">
      <c r="B85" s="65" t="s">
        <v>276</v>
      </c>
      <c r="C85" s="93" t="s">
        <v>118</v>
      </c>
      <c r="D85" s="67" t="s">
        <v>35</v>
      </c>
      <c r="E85" s="68" t="s">
        <v>314</v>
      </c>
      <c r="F85" s="144">
        <f t="shared" si="9"/>
        <v>0</v>
      </c>
      <c r="G85" s="144">
        <f t="shared" si="10"/>
        <v>0</v>
      </c>
      <c r="H85" s="144">
        <f>H86+H87</f>
        <v>0</v>
      </c>
      <c r="I85" s="144">
        <f t="shared" ref="I85:O85" si="35">I86+I87</f>
        <v>0</v>
      </c>
      <c r="J85" s="144">
        <f t="shared" si="35"/>
        <v>0</v>
      </c>
      <c r="K85" s="144">
        <f t="shared" si="11"/>
        <v>0</v>
      </c>
      <c r="L85" s="144">
        <f t="shared" si="35"/>
        <v>0</v>
      </c>
      <c r="M85" s="144">
        <f t="shared" si="35"/>
        <v>0</v>
      </c>
      <c r="N85" s="144">
        <f t="shared" si="35"/>
        <v>0</v>
      </c>
      <c r="O85" s="144">
        <f t="shared" si="35"/>
        <v>0</v>
      </c>
      <c r="R85" s="146"/>
      <c r="T85" s="146"/>
    </row>
    <row r="86" spans="2:20" s="38" customFormat="1" x14ac:dyDescent="0.25">
      <c r="B86" s="65" t="s">
        <v>277</v>
      </c>
      <c r="C86" s="94" t="s">
        <v>119</v>
      </c>
      <c r="D86" s="67" t="s">
        <v>35</v>
      </c>
      <c r="E86" s="68" t="s">
        <v>315</v>
      </c>
      <c r="F86" s="144">
        <f t="shared" si="9"/>
        <v>0</v>
      </c>
      <c r="G86" s="144">
        <f t="shared" si="10"/>
        <v>0</v>
      </c>
      <c r="H86" s="145"/>
      <c r="I86" s="145"/>
      <c r="J86" s="145"/>
      <c r="K86" s="144">
        <f t="shared" si="11"/>
        <v>0</v>
      </c>
      <c r="L86" s="145"/>
      <c r="M86" s="145"/>
      <c r="N86" s="145"/>
      <c r="O86" s="145"/>
      <c r="R86" s="146"/>
      <c r="T86" s="146"/>
    </row>
    <row r="87" spans="2:20" s="38" customFormat="1" x14ac:dyDescent="0.25">
      <c r="B87" s="65" t="s">
        <v>278</v>
      </c>
      <c r="C87" s="94" t="s">
        <v>120</v>
      </c>
      <c r="D87" s="67" t="s">
        <v>35</v>
      </c>
      <c r="E87" s="68" t="s">
        <v>257</v>
      </c>
      <c r="F87" s="144">
        <f t="shared" si="9"/>
        <v>0</v>
      </c>
      <c r="G87" s="144">
        <f t="shared" si="10"/>
        <v>0</v>
      </c>
      <c r="H87" s="145"/>
      <c r="I87" s="145"/>
      <c r="J87" s="145"/>
      <c r="K87" s="144">
        <f t="shared" si="11"/>
        <v>0</v>
      </c>
      <c r="L87" s="145"/>
      <c r="M87" s="145"/>
      <c r="N87" s="145"/>
      <c r="O87" s="145"/>
      <c r="R87" s="146"/>
      <c r="T87" s="146"/>
    </row>
    <row r="88" spans="2:20" s="38" customFormat="1" x14ac:dyDescent="0.25">
      <c r="B88" s="65" t="s">
        <v>279</v>
      </c>
      <c r="C88" s="93" t="s">
        <v>121</v>
      </c>
      <c r="D88" s="67" t="s">
        <v>35</v>
      </c>
      <c r="E88" s="68" t="s">
        <v>258</v>
      </c>
      <c r="F88" s="144">
        <f t="shared" si="9"/>
        <v>0</v>
      </c>
      <c r="G88" s="144">
        <f t="shared" si="10"/>
        <v>0</v>
      </c>
      <c r="H88" s="145"/>
      <c r="I88" s="145"/>
      <c r="J88" s="145"/>
      <c r="K88" s="144">
        <f t="shared" si="11"/>
        <v>0</v>
      </c>
      <c r="L88" s="145"/>
      <c r="M88" s="145"/>
      <c r="N88" s="145"/>
      <c r="O88" s="145"/>
      <c r="R88" s="146"/>
      <c r="T88" s="146"/>
    </row>
    <row r="89" spans="2:20" s="38" customFormat="1" ht="31.5" x14ac:dyDescent="0.25">
      <c r="B89" s="65" t="s">
        <v>222</v>
      </c>
      <c r="C89" s="92" t="s">
        <v>124</v>
      </c>
      <c r="D89" s="149"/>
      <c r="E89" s="68" t="s">
        <v>259</v>
      </c>
      <c r="F89" s="150"/>
      <c r="G89" s="150"/>
      <c r="H89" s="151"/>
      <c r="I89" s="151"/>
      <c r="J89" s="151"/>
      <c r="K89" s="150"/>
      <c r="L89" s="151"/>
      <c r="M89" s="151"/>
      <c r="N89" s="151"/>
      <c r="O89" s="151"/>
      <c r="R89" s="146"/>
    </row>
    <row r="90" spans="2:20" s="38" customFormat="1" x14ac:dyDescent="0.25">
      <c r="B90" s="65" t="s">
        <v>334</v>
      </c>
      <c r="C90" s="93" t="s">
        <v>118</v>
      </c>
      <c r="D90" s="67" t="s">
        <v>125</v>
      </c>
      <c r="E90" s="68" t="s">
        <v>260</v>
      </c>
      <c r="F90" s="152">
        <f t="shared" ref="F90:K90" si="36">IF((F73+F78)=0,0,(F91*(F74+F79)+F92*(F75+F80))/(F73+F78))</f>
        <v>0</v>
      </c>
      <c r="G90" s="152">
        <f t="shared" si="36"/>
        <v>0</v>
      </c>
      <c r="H90" s="152">
        <f t="shared" si="36"/>
        <v>0</v>
      </c>
      <c r="I90" s="152">
        <f t="shared" si="36"/>
        <v>0</v>
      </c>
      <c r="J90" s="152">
        <f t="shared" si="36"/>
        <v>0</v>
      </c>
      <c r="K90" s="152">
        <f t="shared" si="36"/>
        <v>0</v>
      </c>
      <c r="L90" s="152">
        <f t="shared" ref="L90:O90" si="37">IF((L73+L78)=0,0,(L91*(L74+L79)+L92*(L75+L80))/(L73+L78))</f>
        <v>0</v>
      </c>
      <c r="M90" s="152">
        <f t="shared" si="37"/>
        <v>0</v>
      </c>
      <c r="N90" s="152">
        <f t="shared" si="37"/>
        <v>0</v>
      </c>
      <c r="O90" s="152">
        <f t="shared" si="37"/>
        <v>0</v>
      </c>
      <c r="R90" s="146"/>
    </row>
    <row r="91" spans="2:20" s="38" customFormat="1" x14ac:dyDescent="0.25">
      <c r="B91" s="65" t="s">
        <v>335</v>
      </c>
      <c r="C91" s="94" t="s">
        <v>119</v>
      </c>
      <c r="D91" s="67" t="s">
        <v>125</v>
      </c>
      <c r="E91" s="68" t="s">
        <v>261</v>
      </c>
      <c r="F91" s="152">
        <f>IF((F74+F79)=0,0,(G91*(G74+G79)+K91*(K74+K79)+O91*(O74+O79))/(F74+F79))</f>
        <v>0</v>
      </c>
      <c r="G91" s="152">
        <f>IF((G74+G79)=0,0,(H91*(H74+H79)+I91*(I74+I79)+J91*(J74+J79))/(G74+G79))</f>
        <v>0</v>
      </c>
      <c r="H91" s="157"/>
      <c r="I91" s="157"/>
      <c r="J91" s="157"/>
      <c r="K91" s="152">
        <f>IF((K74+K79)=0,0,(L91*(L74+L79)+M91*(M74+M79)+N91*(N74+N79))/(K74+K79))</f>
        <v>0</v>
      </c>
      <c r="L91" s="157"/>
      <c r="M91" s="157"/>
      <c r="N91" s="157"/>
      <c r="O91" s="157"/>
      <c r="R91" s="146"/>
    </row>
    <row r="92" spans="2:20" s="38" customFormat="1" x14ac:dyDescent="0.25">
      <c r="B92" s="65" t="s">
        <v>336</v>
      </c>
      <c r="C92" s="94" t="s">
        <v>120</v>
      </c>
      <c r="D92" s="67" t="s">
        <v>125</v>
      </c>
      <c r="E92" s="68" t="s">
        <v>250</v>
      </c>
      <c r="F92" s="152">
        <f>IF((F75+F80)=0,0,(G92*(G75+G80)+K92*(K75+K80)+O92*(O75+O80))/(F75+F80))</f>
        <v>0</v>
      </c>
      <c r="G92" s="152">
        <f>IF((G75+G80)=0,0,(H92*(H75+H80)+I92*(I75+I80)+J92*(J75+J80))/(G75+G80))</f>
        <v>0</v>
      </c>
      <c r="H92" s="157"/>
      <c r="I92" s="157"/>
      <c r="J92" s="157"/>
      <c r="K92" s="152">
        <f t="shared" ref="K92:K93" si="38">IF((K75+K80)=0,0,(L92*(L75+L80)+M92*(M75+M80)+N92*(N75+N80))/(K75+K80))</f>
        <v>0</v>
      </c>
      <c r="L92" s="157"/>
      <c r="M92" s="157"/>
      <c r="N92" s="157"/>
      <c r="O92" s="157"/>
      <c r="R92" s="146"/>
    </row>
    <row r="93" spans="2:20" s="38" customFormat="1" x14ac:dyDescent="0.25">
      <c r="B93" s="65" t="s">
        <v>333</v>
      </c>
      <c r="C93" s="96" t="s">
        <v>121</v>
      </c>
      <c r="D93" s="67" t="s">
        <v>125</v>
      </c>
      <c r="E93" s="68" t="s">
        <v>262</v>
      </c>
      <c r="F93" s="152">
        <f>IF((F76+F81)=0,0,(G93*(G76+G81)+K93*(K76+K81)+O93*(O76+O81))/(F76+F81))</f>
        <v>0</v>
      </c>
      <c r="G93" s="152">
        <f>IF((G76+G81)=0,0,(H93*(H76+H81)+I93*(I76+I81)+J93*(J76+J81))/(G76+G81))</f>
        <v>0</v>
      </c>
      <c r="H93" s="157"/>
      <c r="I93" s="157"/>
      <c r="J93" s="157"/>
      <c r="K93" s="152">
        <f t="shared" si="38"/>
        <v>0</v>
      </c>
      <c r="L93" s="157"/>
      <c r="M93" s="157"/>
      <c r="N93" s="157"/>
      <c r="O93" s="157"/>
      <c r="R93" s="146"/>
    </row>
    <row r="94" spans="2:20" s="38" customFormat="1" ht="15.75" customHeight="1" x14ac:dyDescent="0.25">
      <c r="B94" s="214" t="s">
        <v>96</v>
      </c>
      <c r="C94" s="214"/>
      <c r="D94" s="214"/>
      <c r="E94" s="214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97"/>
      <c r="T94" s="97"/>
    </row>
    <row r="95" spans="2:20" s="38" customFormat="1" ht="15" customHeight="1" x14ac:dyDescent="0.25">
      <c r="B95" s="188" t="s">
        <v>340</v>
      </c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63"/>
      <c r="R95" s="63"/>
      <c r="S95" s="63"/>
    </row>
    <row r="96" spans="2:20" s="38" customFormat="1" ht="15" customHeight="1" x14ac:dyDescent="0.25">
      <c r="B96" s="62"/>
      <c r="C96" s="50"/>
      <c r="D96" s="88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63"/>
      <c r="R96" s="63"/>
      <c r="S96" s="63"/>
    </row>
    <row r="97" spans="2:19" s="38" customFormat="1" ht="15" customHeight="1" x14ac:dyDescent="0.25">
      <c r="B97" s="167" t="s">
        <v>19</v>
      </c>
      <c r="C97" s="160" t="s">
        <v>126</v>
      </c>
      <c r="D97" s="160"/>
      <c r="E97" s="168" t="s">
        <v>21</v>
      </c>
      <c r="F97" s="159" t="s">
        <v>127</v>
      </c>
      <c r="G97" s="159"/>
      <c r="H97" s="159"/>
      <c r="I97" s="159"/>
      <c r="J97" s="159"/>
      <c r="K97" s="159"/>
      <c r="L97" s="159"/>
      <c r="M97" s="159"/>
      <c r="N97" s="159" t="s">
        <v>128</v>
      </c>
      <c r="O97" s="159"/>
      <c r="P97" s="159"/>
      <c r="Q97" s="159"/>
      <c r="R97" s="63"/>
      <c r="S97" s="63"/>
    </row>
    <row r="98" spans="2:19" s="38" customFormat="1" ht="57.75" customHeight="1" x14ac:dyDescent="0.25">
      <c r="B98" s="167"/>
      <c r="C98" s="160"/>
      <c r="D98" s="160"/>
      <c r="E98" s="168"/>
      <c r="F98" s="158" t="s">
        <v>129</v>
      </c>
      <c r="G98" s="158"/>
      <c r="H98" s="210" t="s">
        <v>130</v>
      </c>
      <c r="I98" s="210"/>
      <c r="J98" s="158" t="s">
        <v>282</v>
      </c>
      <c r="K98" s="158"/>
      <c r="L98" s="158" t="s">
        <v>284</v>
      </c>
      <c r="M98" s="158"/>
      <c r="N98" s="158" t="s">
        <v>131</v>
      </c>
      <c r="O98" s="158" t="s">
        <v>132</v>
      </c>
      <c r="P98" s="158" t="s">
        <v>283</v>
      </c>
      <c r="Q98" s="158" t="s">
        <v>285</v>
      </c>
      <c r="R98" s="63"/>
      <c r="S98" s="63"/>
    </row>
    <row r="99" spans="2:19" s="38" customFormat="1" ht="44.25" customHeight="1" x14ac:dyDescent="0.25">
      <c r="B99" s="167"/>
      <c r="C99" s="160"/>
      <c r="D99" s="160"/>
      <c r="E99" s="168"/>
      <c r="F99" s="86" t="s">
        <v>131</v>
      </c>
      <c r="G99" s="86" t="s">
        <v>132</v>
      </c>
      <c r="H99" s="86" t="s">
        <v>131</v>
      </c>
      <c r="I99" s="86" t="s">
        <v>132</v>
      </c>
      <c r="J99" s="86" t="s">
        <v>133</v>
      </c>
      <c r="K99" s="86" t="s">
        <v>134</v>
      </c>
      <c r="L99" s="86" t="s">
        <v>133</v>
      </c>
      <c r="M99" s="86" t="s">
        <v>134</v>
      </c>
      <c r="N99" s="158"/>
      <c r="O99" s="158"/>
      <c r="P99" s="158"/>
      <c r="Q99" s="158"/>
      <c r="R99" s="63"/>
      <c r="S99" s="63"/>
    </row>
    <row r="100" spans="2:19" s="38" customFormat="1" ht="15" customHeight="1" x14ac:dyDescent="0.25">
      <c r="B100" s="167"/>
      <c r="C100" s="160"/>
      <c r="D100" s="160"/>
      <c r="E100" s="168"/>
      <c r="F100" s="66" t="s">
        <v>135</v>
      </c>
      <c r="G100" s="66" t="s">
        <v>136</v>
      </c>
      <c r="H100" s="66" t="s">
        <v>135</v>
      </c>
      <c r="I100" s="66" t="s">
        <v>136</v>
      </c>
      <c r="J100" s="67" t="s">
        <v>137</v>
      </c>
      <c r="K100" s="67" t="s">
        <v>137</v>
      </c>
      <c r="L100" s="67" t="s">
        <v>137</v>
      </c>
      <c r="M100" s="67" t="s">
        <v>137</v>
      </c>
      <c r="N100" s="85" t="s">
        <v>35</v>
      </c>
      <c r="O100" s="66" t="s">
        <v>136</v>
      </c>
      <c r="P100" s="67" t="s">
        <v>137</v>
      </c>
      <c r="Q100" s="67" t="s">
        <v>137</v>
      </c>
      <c r="R100" s="63"/>
      <c r="S100" s="63"/>
    </row>
    <row r="101" spans="2:19" s="38" customFormat="1" ht="15" customHeight="1" x14ac:dyDescent="0.25">
      <c r="B101" s="65" t="s">
        <v>28</v>
      </c>
      <c r="C101" s="161" t="s">
        <v>29</v>
      </c>
      <c r="D101" s="161"/>
      <c r="E101" s="68" t="s">
        <v>30</v>
      </c>
      <c r="F101" s="67">
        <v>1</v>
      </c>
      <c r="G101" s="67">
        <v>2</v>
      </c>
      <c r="H101" s="67">
        <v>3</v>
      </c>
      <c r="I101" s="67">
        <v>4</v>
      </c>
      <c r="J101" s="67">
        <v>5</v>
      </c>
      <c r="K101" s="67">
        <v>6</v>
      </c>
      <c r="L101" s="67">
        <v>7</v>
      </c>
      <c r="M101" s="67">
        <v>8</v>
      </c>
      <c r="N101" s="67">
        <v>9</v>
      </c>
      <c r="O101" s="67">
        <v>10</v>
      </c>
      <c r="P101" s="67">
        <v>11</v>
      </c>
      <c r="Q101" s="67">
        <v>12</v>
      </c>
      <c r="R101" s="63"/>
      <c r="S101" s="63"/>
    </row>
    <row r="102" spans="2:19" s="38" customFormat="1" ht="19.5" customHeight="1" x14ac:dyDescent="0.25">
      <c r="B102" s="65" t="s">
        <v>32</v>
      </c>
      <c r="C102" s="172" t="s">
        <v>286</v>
      </c>
      <c r="D102" s="172"/>
      <c r="E102" s="68" t="s">
        <v>263</v>
      </c>
      <c r="F102" s="148">
        <f>F103+F107+F121</f>
        <v>0</v>
      </c>
      <c r="G102" s="153">
        <f t="shared" ref="G102:Q102" si="39">G103+G107+G121</f>
        <v>0</v>
      </c>
      <c r="H102" s="148">
        <f t="shared" si="39"/>
        <v>0</v>
      </c>
      <c r="I102" s="153">
        <f t="shared" si="39"/>
        <v>0</v>
      </c>
      <c r="J102" s="153">
        <f t="shared" si="39"/>
        <v>0</v>
      </c>
      <c r="K102" s="153">
        <f t="shared" si="39"/>
        <v>0</v>
      </c>
      <c r="L102" s="153">
        <f t="shared" si="39"/>
        <v>0</v>
      </c>
      <c r="M102" s="153">
        <f t="shared" si="39"/>
        <v>0</v>
      </c>
      <c r="N102" s="148">
        <f t="shared" si="39"/>
        <v>0</v>
      </c>
      <c r="O102" s="153">
        <f t="shared" si="39"/>
        <v>0</v>
      </c>
      <c r="P102" s="153">
        <f t="shared" si="39"/>
        <v>0</v>
      </c>
      <c r="Q102" s="153">
        <f t="shared" si="39"/>
        <v>0</v>
      </c>
      <c r="R102" s="63"/>
      <c r="S102" s="63"/>
    </row>
    <row r="103" spans="2:19" s="38" customFormat="1" ht="22.5" customHeight="1" x14ac:dyDescent="0.25">
      <c r="B103" s="65" t="s">
        <v>36</v>
      </c>
      <c r="C103" s="172" t="s">
        <v>287</v>
      </c>
      <c r="D103" s="172"/>
      <c r="E103" s="68" t="s">
        <v>264</v>
      </c>
      <c r="F103" s="148">
        <f>F104+F105+F106</f>
        <v>0</v>
      </c>
      <c r="G103" s="153">
        <f t="shared" ref="G103:Q103" si="40">G104+G105+G106</f>
        <v>0</v>
      </c>
      <c r="H103" s="148">
        <f t="shared" si="40"/>
        <v>0</v>
      </c>
      <c r="I103" s="153">
        <f t="shared" si="40"/>
        <v>0</v>
      </c>
      <c r="J103" s="153">
        <f t="shared" si="40"/>
        <v>0</v>
      </c>
      <c r="K103" s="153">
        <f t="shared" si="40"/>
        <v>0</v>
      </c>
      <c r="L103" s="153">
        <f t="shared" si="40"/>
        <v>0</v>
      </c>
      <c r="M103" s="153">
        <f t="shared" si="40"/>
        <v>0</v>
      </c>
      <c r="N103" s="148">
        <f t="shared" si="40"/>
        <v>0</v>
      </c>
      <c r="O103" s="153">
        <f t="shared" si="40"/>
        <v>0</v>
      </c>
      <c r="P103" s="153">
        <f t="shared" si="40"/>
        <v>0</v>
      </c>
      <c r="Q103" s="153">
        <f t="shared" si="40"/>
        <v>0</v>
      </c>
      <c r="R103" s="63"/>
      <c r="S103" s="63"/>
    </row>
    <row r="104" spans="2:19" s="38" customFormat="1" x14ac:dyDescent="0.25">
      <c r="B104" s="65" t="s">
        <v>39</v>
      </c>
      <c r="C104" s="173" t="s">
        <v>288</v>
      </c>
      <c r="D104" s="173"/>
      <c r="E104" s="68" t="s">
        <v>265</v>
      </c>
      <c r="F104" s="145"/>
      <c r="G104" s="145"/>
      <c r="H104" s="145"/>
      <c r="I104" s="145"/>
      <c r="J104" s="145"/>
      <c r="K104" s="145"/>
      <c r="L104" s="145"/>
      <c r="M104" s="145"/>
      <c r="N104" s="145"/>
      <c r="O104" s="145"/>
      <c r="P104" s="145"/>
      <c r="Q104" s="145"/>
      <c r="R104" s="63"/>
      <c r="S104" s="63"/>
    </row>
    <row r="105" spans="2:19" s="38" customFormat="1" x14ac:dyDescent="0.25">
      <c r="B105" s="65" t="s">
        <v>42</v>
      </c>
      <c r="C105" s="173" t="s">
        <v>289</v>
      </c>
      <c r="D105" s="173"/>
      <c r="E105" s="68" t="s">
        <v>266</v>
      </c>
      <c r="F105" s="145"/>
      <c r="G105" s="145"/>
      <c r="H105" s="145"/>
      <c r="I105" s="145"/>
      <c r="J105" s="145"/>
      <c r="K105" s="145"/>
      <c r="L105" s="145"/>
      <c r="M105" s="145"/>
      <c r="N105" s="145"/>
      <c r="O105" s="145"/>
      <c r="P105" s="145"/>
      <c r="Q105" s="145"/>
      <c r="R105" s="63"/>
      <c r="S105" s="63"/>
    </row>
    <row r="106" spans="2:19" s="38" customFormat="1" x14ac:dyDescent="0.25">
      <c r="B106" s="65" t="s">
        <v>354</v>
      </c>
      <c r="C106" s="173" t="s">
        <v>353</v>
      </c>
      <c r="D106" s="173"/>
      <c r="E106" s="68" t="s">
        <v>355</v>
      </c>
      <c r="F106" s="145"/>
      <c r="G106" s="145"/>
      <c r="H106" s="145"/>
      <c r="I106" s="145"/>
      <c r="J106" s="145"/>
      <c r="K106" s="145"/>
      <c r="L106" s="145"/>
      <c r="M106" s="145"/>
      <c r="N106" s="145"/>
      <c r="O106" s="145"/>
      <c r="P106" s="145"/>
      <c r="Q106" s="145"/>
      <c r="R106" s="63"/>
      <c r="S106" s="63"/>
    </row>
    <row r="107" spans="2:19" s="38" customFormat="1" x14ac:dyDescent="0.25">
      <c r="B107" s="68" t="s">
        <v>45</v>
      </c>
      <c r="C107" s="172" t="s">
        <v>290</v>
      </c>
      <c r="D107" s="172"/>
      <c r="E107" s="68" t="s">
        <v>138</v>
      </c>
      <c r="F107" s="148">
        <f>F108+F109+F120</f>
        <v>0</v>
      </c>
      <c r="G107" s="153">
        <f t="shared" ref="G107:Q107" si="41">G108+G109+G120</f>
        <v>0</v>
      </c>
      <c r="H107" s="148">
        <f t="shared" si="41"/>
        <v>0</v>
      </c>
      <c r="I107" s="153">
        <f t="shared" si="41"/>
        <v>0</v>
      </c>
      <c r="J107" s="153">
        <f t="shared" si="41"/>
        <v>0</v>
      </c>
      <c r="K107" s="153">
        <f t="shared" si="41"/>
        <v>0</v>
      </c>
      <c r="L107" s="153">
        <f t="shared" si="41"/>
        <v>0</v>
      </c>
      <c r="M107" s="153">
        <f t="shared" si="41"/>
        <v>0</v>
      </c>
      <c r="N107" s="148">
        <f t="shared" si="41"/>
        <v>0</v>
      </c>
      <c r="O107" s="153">
        <f t="shared" si="41"/>
        <v>0</v>
      </c>
      <c r="P107" s="153">
        <f t="shared" si="41"/>
        <v>0</v>
      </c>
      <c r="Q107" s="153">
        <f t="shared" si="41"/>
        <v>0</v>
      </c>
      <c r="R107" s="63"/>
      <c r="S107" s="63"/>
    </row>
    <row r="108" spans="2:19" s="38" customFormat="1" x14ac:dyDescent="0.25">
      <c r="B108" s="65" t="s">
        <v>48</v>
      </c>
      <c r="C108" s="173" t="s">
        <v>288</v>
      </c>
      <c r="D108" s="173"/>
      <c r="E108" s="68" t="s">
        <v>139</v>
      </c>
      <c r="F108" s="145"/>
      <c r="G108" s="145"/>
      <c r="H108" s="145"/>
      <c r="I108" s="145"/>
      <c r="J108" s="145"/>
      <c r="K108" s="145"/>
      <c r="L108" s="145"/>
      <c r="M108" s="145"/>
      <c r="N108" s="145"/>
      <c r="O108" s="145"/>
      <c r="P108" s="145"/>
      <c r="Q108" s="145"/>
      <c r="R108" s="63"/>
      <c r="S108" s="63"/>
    </row>
    <row r="109" spans="2:19" s="38" customFormat="1" x14ac:dyDescent="0.25">
      <c r="B109" s="65" t="s">
        <v>53</v>
      </c>
      <c r="C109" s="173" t="s">
        <v>289</v>
      </c>
      <c r="D109" s="173"/>
      <c r="E109" s="68" t="s">
        <v>140</v>
      </c>
      <c r="F109" s="148">
        <f>F110+F111+F112+F113+F119</f>
        <v>0</v>
      </c>
      <c r="G109" s="153">
        <f t="shared" ref="G109:Q109" si="42">G110+G111+G112+G113+G119</f>
        <v>0</v>
      </c>
      <c r="H109" s="148">
        <f t="shared" si="42"/>
        <v>0</v>
      </c>
      <c r="I109" s="153">
        <f t="shared" si="42"/>
        <v>0</v>
      </c>
      <c r="J109" s="153">
        <f t="shared" si="42"/>
        <v>0</v>
      </c>
      <c r="K109" s="153">
        <f t="shared" si="42"/>
        <v>0</v>
      </c>
      <c r="L109" s="153">
        <f t="shared" si="42"/>
        <v>0</v>
      </c>
      <c r="M109" s="153">
        <f t="shared" si="42"/>
        <v>0</v>
      </c>
      <c r="N109" s="148">
        <f t="shared" si="42"/>
        <v>0</v>
      </c>
      <c r="O109" s="153">
        <f t="shared" si="42"/>
        <v>0</v>
      </c>
      <c r="P109" s="153">
        <f t="shared" si="42"/>
        <v>0</v>
      </c>
      <c r="Q109" s="153">
        <f t="shared" si="42"/>
        <v>0</v>
      </c>
      <c r="R109" s="63"/>
      <c r="S109" s="63"/>
    </row>
    <row r="110" spans="2:19" s="38" customFormat="1" ht="15" customHeight="1" x14ac:dyDescent="0.25">
      <c r="B110" s="65" t="s">
        <v>55</v>
      </c>
      <c r="C110" s="174" t="s">
        <v>144</v>
      </c>
      <c r="D110" s="174"/>
      <c r="E110" s="68" t="s">
        <v>142</v>
      </c>
      <c r="F110" s="145"/>
      <c r="G110" s="145"/>
      <c r="H110" s="145"/>
      <c r="I110" s="145"/>
      <c r="J110" s="145"/>
      <c r="K110" s="145"/>
      <c r="L110" s="145"/>
      <c r="M110" s="145"/>
      <c r="N110" s="145"/>
      <c r="O110" s="145"/>
      <c r="P110" s="145"/>
      <c r="Q110" s="145"/>
      <c r="R110" s="63"/>
      <c r="S110" s="63"/>
    </row>
    <row r="111" spans="2:19" s="38" customFormat="1" ht="15" customHeight="1" x14ac:dyDescent="0.25">
      <c r="B111" s="65" t="s">
        <v>291</v>
      </c>
      <c r="C111" s="174" t="s">
        <v>146</v>
      </c>
      <c r="D111" s="174"/>
      <c r="E111" s="68" t="s">
        <v>143</v>
      </c>
      <c r="F111" s="145"/>
      <c r="G111" s="145"/>
      <c r="H111" s="145"/>
      <c r="I111" s="145"/>
      <c r="J111" s="145"/>
      <c r="K111" s="145"/>
      <c r="L111" s="145"/>
      <c r="M111" s="145"/>
      <c r="N111" s="145"/>
      <c r="O111" s="145"/>
      <c r="P111" s="145"/>
      <c r="Q111" s="145"/>
      <c r="R111" s="63"/>
      <c r="S111" s="63"/>
    </row>
    <row r="112" spans="2:19" s="38" customFormat="1" ht="15" customHeight="1" x14ac:dyDescent="0.25">
      <c r="B112" s="65" t="s">
        <v>292</v>
      </c>
      <c r="C112" s="174" t="s">
        <v>149</v>
      </c>
      <c r="D112" s="174"/>
      <c r="E112" s="68" t="s">
        <v>300</v>
      </c>
      <c r="F112" s="145"/>
      <c r="G112" s="145"/>
      <c r="H112" s="145"/>
      <c r="I112" s="145"/>
      <c r="J112" s="145"/>
      <c r="K112" s="145"/>
      <c r="L112" s="145"/>
      <c r="M112" s="145"/>
      <c r="N112" s="145"/>
      <c r="O112" s="145"/>
      <c r="P112" s="145"/>
      <c r="Q112" s="145"/>
      <c r="R112" s="63"/>
      <c r="S112" s="63"/>
    </row>
    <row r="113" spans="2:19" s="38" customFormat="1" ht="15" customHeight="1" x14ac:dyDescent="0.25">
      <c r="B113" s="65" t="s">
        <v>293</v>
      </c>
      <c r="C113" s="174" t="s">
        <v>324</v>
      </c>
      <c r="D113" s="174"/>
      <c r="E113" s="68" t="s">
        <v>316</v>
      </c>
      <c r="F113" s="148">
        <f>F114+F115+F116+F117+F118</f>
        <v>0</v>
      </c>
      <c r="G113" s="153">
        <f t="shared" ref="G113:Q113" si="43">G114+G115+G116+G117+G118</f>
        <v>0</v>
      </c>
      <c r="H113" s="148">
        <f t="shared" si="43"/>
        <v>0</v>
      </c>
      <c r="I113" s="153">
        <f t="shared" si="43"/>
        <v>0</v>
      </c>
      <c r="J113" s="153">
        <f t="shared" si="43"/>
        <v>0</v>
      </c>
      <c r="K113" s="153">
        <f t="shared" si="43"/>
        <v>0</v>
      </c>
      <c r="L113" s="153">
        <f t="shared" si="43"/>
        <v>0</v>
      </c>
      <c r="M113" s="153">
        <f t="shared" si="43"/>
        <v>0</v>
      </c>
      <c r="N113" s="148">
        <f t="shared" si="43"/>
        <v>0</v>
      </c>
      <c r="O113" s="153">
        <f t="shared" si="43"/>
        <v>0</v>
      </c>
      <c r="P113" s="153">
        <f t="shared" si="43"/>
        <v>0</v>
      </c>
      <c r="Q113" s="153">
        <f t="shared" si="43"/>
        <v>0</v>
      </c>
      <c r="R113" s="63"/>
      <c r="S113" s="63"/>
    </row>
    <row r="114" spans="2:19" s="38" customFormat="1" ht="15" customHeight="1" x14ac:dyDescent="0.25">
      <c r="B114" s="65" t="s">
        <v>294</v>
      </c>
      <c r="C114" s="171" t="s">
        <v>152</v>
      </c>
      <c r="D114" s="171"/>
      <c r="E114" s="68" t="s">
        <v>317</v>
      </c>
      <c r="F114" s="145"/>
      <c r="G114" s="145"/>
      <c r="H114" s="145"/>
      <c r="I114" s="145"/>
      <c r="J114" s="145"/>
      <c r="K114" s="145"/>
      <c r="L114" s="145"/>
      <c r="M114" s="145"/>
      <c r="N114" s="145"/>
      <c r="O114" s="145"/>
      <c r="P114" s="145"/>
      <c r="Q114" s="145"/>
      <c r="R114" s="63"/>
      <c r="S114" s="63"/>
    </row>
    <row r="115" spans="2:19" s="38" customFormat="1" ht="15" customHeight="1" x14ac:dyDescent="0.25">
      <c r="B115" s="65" t="s">
        <v>295</v>
      </c>
      <c r="C115" s="171" t="s">
        <v>154</v>
      </c>
      <c r="D115" s="171"/>
      <c r="E115" s="68" t="s">
        <v>318</v>
      </c>
      <c r="F115" s="145"/>
      <c r="G115" s="145"/>
      <c r="H115" s="145"/>
      <c r="I115" s="145"/>
      <c r="J115" s="145"/>
      <c r="K115" s="145"/>
      <c r="L115" s="145"/>
      <c r="M115" s="145"/>
      <c r="N115" s="145"/>
      <c r="O115" s="145"/>
      <c r="P115" s="145"/>
      <c r="Q115" s="145"/>
      <c r="R115" s="63"/>
      <c r="S115" s="63"/>
    </row>
    <row r="116" spans="2:19" s="38" customFormat="1" ht="15" customHeight="1" x14ac:dyDescent="0.25">
      <c r="B116" s="65" t="s">
        <v>296</v>
      </c>
      <c r="C116" s="171" t="s">
        <v>156</v>
      </c>
      <c r="D116" s="171"/>
      <c r="E116" s="68" t="s">
        <v>319</v>
      </c>
      <c r="F116" s="145"/>
      <c r="G116" s="145"/>
      <c r="H116" s="145"/>
      <c r="I116" s="145"/>
      <c r="J116" s="145"/>
      <c r="K116" s="145"/>
      <c r="L116" s="145"/>
      <c r="M116" s="145"/>
      <c r="N116" s="145"/>
      <c r="O116" s="145"/>
      <c r="P116" s="145"/>
      <c r="Q116" s="145"/>
      <c r="R116" s="63"/>
      <c r="S116" s="63"/>
    </row>
    <row r="117" spans="2:19" s="38" customFormat="1" ht="15" customHeight="1" x14ac:dyDescent="0.25">
      <c r="B117" s="65" t="s">
        <v>297</v>
      </c>
      <c r="C117" s="171" t="s">
        <v>158</v>
      </c>
      <c r="D117" s="171"/>
      <c r="E117" s="68" t="s">
        <v>280</v>
      </c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63"/>
      <c r="S117" s="63"/>
    </row>
    <row r="118" spans="2:19" s="38" customFormat="1" ht="15" customHeight="1" x14ac:dyDescent="0.25">
      <c r="B118" s="65" t="s">
        <v>298</v>
      </c>
      <c r="C118" s="171" t="s">
        <v>160</v>
      </c>
      <c r="D118" s="171"/>
      <c r="E118" s="68" t="s">
        <v>145</v>
      </c>
      <c r="F118" s="145"/>
      <c r="G118" s="145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/>
      <c r="R118" s="63"/>
      <c r="S118" s="63"/>
    </row>
    <row r="119" spans="2:19" s="38" customFormat="1" ht="15" customHeight="1" x14ac:dyDescent="0.25">
      <c r="B119" s="65" t="s">
        <v>299</v>
      </c>
      <c r="C119" s="173" t="s">
        <v>244</v>
      </c>
      <c r="D119" s="173"/>
      <c r="E119" s="68" t="s">
        <v>147</v>
      </c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63"/>
      <c r="S119" s="63"/>
    </row>
    <row r="120" spans="2:19" s="38" customFormat="1" ht="15" customHeight="1" x14ac:dyDescent="0.25">
      <c r="B120" s="65" t="s">
        <v>356</v>
      </c>
      <c r="C120" s="173" t="s">
        <v>353</v>
      </c>
      <c r="D120" s="173"/>
      <c r="E120" s="68" t="s">
        <v>357</v>
      </c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63"/>
      <c r="S120" s="63"/>
    </row>
    <row r="121" spans="2:19" s="38" customFormat="1" ht="15" customHeight="1" x14ac:dyDescent="0.25">
      <c r="B121" s="65" t="s">
        <v>187</v>
      </c>
      <c r="C121" s="172" t="s">
        <v>195</v>
      </c>
      <c r="D121" s="172"/>
      <c r="E121" s="68" t="s">
        <v>150</v>
      </c>
      <c r="F121" s="145"/>
      <c r="G121" s="145"/>
      <c r="H121" s="145"/>
      <c r="I121" s="145"/>
      <c r="J121" s="145"/>
      <c r="K121" s="145"/>
      <c r="L121" s="145"/>
      <c r="M121" s="145"/>
      <c r="N121" s="145"/>
      <c r="O121" s="145"/>
      <c r="P121" s="145"/>
      <c r="Q121" s="145"/>
      <c r="R121" s="63"/>
      <c r="S121" s="63"/>
    </row>
    <row r="122" spans="2:19" s="38" customFormat="1" ht="15" customHeight="1" x14ac:dyDescent="0.25">
      <c r="B122" s="98"/>
      <c r="C122" s="99"/>
      <c r="D122" s="88"/>
      <c r="E122" s="53"/>
      <c r="F122" s="53"/>
      <c r="G122" s="53"/>
      <c r="H122" s="53"/>
      <c r="I122" s="70"/>
      <c r="J122" s="70"/>
      <c r="K122" s="53"/>
      <c r="L122" s="100"/>
      <c r="M122" s="100"/>
      <c r="N122" s="70"/>
      <c r="O122" s="70"/>
      <c r="P122" s="53"/>
      <c r="Q122" s="63"/>
      <c r="R122" s="63"/>
      <c r="S122" s="63"/>
    </row>
    <row r="123" spans="2:19" s="38" customFormat="1" ht="15.75" customHeight="1" x14ac:dyDescent="0.25">
      <c r="B123" s="188" t="s">
        <v>163</v>
      </c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88"/>
      <c r="O123" s="64"/>
      <c r="P123" s="64"/>
    </row>
    <row r="124" spans="2:19" s="38" customFormat="1" x14ac:dyDescent="0.25">
      <c r="B124" s="62"/>
      <c r="C124" s="101"/>
      <c r="D124" s="51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37"/>
    </row>
    <row r="125" spans="2:19" s="38" customFormat="1" x14ac:dyDescent="0.25">
      <c r="B125" s="167" t="s">
        <v>19</v>
      </c>
      <c r="C125" s="160" t="s">
        <v>20</v>
      </c>
      <c r="D125" s="160"/>
      <c r="E125" s="168" t="s">
        <v>21</v>
      </c>
      <c r="F125" s="175" t="s">
        <v>164</v>
      </c>
      <c r="G125" s="176"/>
      <c r="H125" s="176"/>
      <c r="I125" s="176"/>
      <c r="J125" s="176"/>
      <c r="K125" s="176"/>
      <c r="L125" s="176"/>
      <c r="M125" s="177"/>
      <c r="P125" s="102"/>
    </row>
    <row r="126" spans="2:19" s="38" customFormat="1" ht="53.25" customHeight="1" x14ac:dyDescent="0.25">
      <c r="B126" s="167"/>
      <c r="C126" s="160"/>
      <c r="D126" s="160"/>
      <c r="E126" s="168"/>
      <c r="F126" s="159" t="s">
        <v>114</v>
      </c>
      <c r="G126" s="159"/>
      <c r="H126" s="158" t="s">
        <v>165</v>
      </c>
      <c r="I126" s="158"/>
      <c r="J126" s="158" t="s">
        <v>365</v>
      </c>
      <c r="K126" s="158"/>
      <c r="L126" s="158" t="s">
        <v>366</v>
      </c>
      <c r="M126" s="158"/>
      <c r="P126" s="103"/>
    </row>
    <row r="127" spans="2:19" s="38" customFormat="1" ht="45" x14ac:dyDescent="0.25">
      <c r="B127" s="167"/>
      <c r="C127" s="160"/>
      <c r="D127" s="160"/>
      <c r="E127" s="168"/>
      <c r="F127" s="86" t="s">
        <v>166</v>
      </c>
      <c r="G127" s="86" t="s">
        <v>167</v>
      </c>
      <c r="H127" s="86" t="s">
        <v>166</v>
      </c>
      <c r="I127" s="86" t="s">
        <v>167</v>
      </c>
      <c r="J127" s="86" t="s">
        <v>166</v>
      </c>
      <c r="K127" s="86" t="s">
        <v>167</v>
      </c>
      <c r="L127" s="86" t="s">
        <v>166</v>
      </c>
      <c r="M127" s="86" t="s">
        <v>167</v>
      </c>
      <c r="P127" s="48"/>
    </row>
    <row r="128" spans="2:19" s="38" customFormat="1" x14ac:dyDescent="0.25">
      <c r="B128" s="167"/>
      <c r="C128" s="160"/>
      <c r="D128" s="160"/>
      <c r="E128" s="168"/>
      <c r="F128" s="65" t="s">
        <v>35</v>
      </c>
      <c r="G128" s="65" t="s">
        <v>35</v>
      </c>
      <c r="H128" s="104" t="s">
        <v>35</v>
      </c>
      <c r="I128" s="104" t="s">
        <v>35</v>
      </c>
      <c r="J128" s="104" t="s">
        <v>35</v>
      </c>
      <c r="K128" s="104" t="s">
        <v>35</v>
      </c>
      <c r="L128" s="104" t="s">
        <v>35</v>
      </c>
      <c r="M128" s="104" t="s">
        <v>35</v>
      </c>
      <c r="P128" s="105"/>
    </row>
    <row r="129" spans="2:19" s="38" customFormat="1" x14ac:dyDescent="0.25">
      <c r="B129" s="65" t="s">
        <v>28</v>
      </c>
      <c r="C129" s="161" t="s">
        <v>29</v>
      </c>
      <c r="D129" s="161"/>
      <c r="E129" s="68" t="s">
        <v>30</v>
      </c>
      <c r="F129" s="66">
        <v>1</v>
      </c>
      <c r="G129" s="65" t="s">
        <v>61</v>
      </c>
      <c r="H129" s="104">
        <v>3</v>
      </c>
      <c r="I129" s="75">
        <v>4</v>
      </c>
      <c r="J129" s="75">
        <v>5</v>
      </c>
      <c r="K129" s="75">
        <v>6</v>
      </c>
      <c r="L129" s="66">
        <v>7</v>
      </c>
      <c r="M129" s="65" t="s">
        <v>168</v>
      </c>
      <c r="P129" s="106"/>
    </row>
    <row r="130" spans="2:19" s="38" customFormat="1" ht="31.5" customHeight="1" x14ac:dyDescent="0.25">
      <c r="B130" s="65" t="s">
        <v>32</v>
      </c>
      <c r="C130" s="220" t="s">
        <v>169</v>
      </c>
      <c r="D130" s="220"/>
      <c r="E130" s="68" t="s">
        <v>151</v>
      </c>
      <c r="F130" s="144">
        <f>H130+J130+L130</f>
        <v>0</v>
      </c>
      <c r="G130" s="144">
        <f>I130+K130+M130</f>
        <v>0</v>
      </c>
      <c r="H130" s="144">
        <f>H131+H135+H142+H143+H144+H145</f>
        <v>0</v>
      </c>
      <c r="I130" s="144">
        <f t="shared" ref="I130:M130" si="44">I131+I135+I142+I143+I144+I145</f>
        <v>0</v>
      </c>
      <c r="J130" s="144">
        <f t="shared" si="44"/>
        <v>0</v>
      </c>
      <c r="K130" s="144">
        <f t="shared" si="44"/>
        <v>0</v>
      </c>
      <c r="L130" s="144">
        <f t="shared" si="44"/>
        <v>0</v>
      </c>
      <c r="M130" s="144">
        <f t="shared" si="44"/>
        <v>0</v>
      </c>
      <c r="P130" s="53"/>
    </row>
    <row r="131" spans="2:19" s="38" customFormat="1" x14ac:dyDescent="0.25">
      <c r="B131" s="65" t="s">
        <v>36</v>
      </c>
      <c r="C131" s="173" t="s">
        <v>171</v>
      </c>
      <c r="D131" s="173"/>
      <c r="E131" s="68" t="s">
        <v>153</v>
      </c>
      <c r="F131" s="144">
        <f t="shared" ref="F131:F145" si="45">H131+J131+L131</f>
        <v>0</v>
      </c>
      <c r="G131" s="144">
        <f t="shared" ref="G131:G145" si="46">I131+K131+M131</f>
        <v>0</v>
      </c>
      <c r="H131" s="154">
        <f>H132+H134</f>
        <v>0</v>
      </c>
      <c r="I131" s="154">
        <f t="shared" ref="I131:M131" si="47">I132+I134</f>
        <v>0</v>
      </c>
      <c r="J131" s="154">
        <f t="shared" si="47"/>
        <v>0</v>
      </c>
      <c r="K131" s="154">
        <f t="shared" si="47"/>
        <v>0</v>
      </c>
      <c r="L131" s="154">
        <f t="shared" si="47"/>
        <v>0</v>
      </c>
      <c r="M131" s="154">
        <f t="shared" si="47"/>
        <v>0</v>
      </c>
      <c r="P131" s="53"/>
    </row>
    <row r="132" spans="2:19" s="38" customFormat="1" x14ac:dyDescent="0.25">
      <c r="B132" s="65" t="s">
        <v>39</v>
      </c>
      <c r="C132" s="219" t="s">
        <v>173</v>
      </c>
      <c r="D132" s="219"/>
      <c r="E132" s="68" t="s">
        <v>155</v>
      </c>
      <c r="F132" s="144">
        <f t="shared" si="45"/>
        <v>0</v>
      </c>
      <c r="G132" s="144">
        <f t="shared" si="46"/>
        <v>0</v>
      </c>
      <c r="H132" s="145"/>
      <c r="I132" s="145"/>
      <c r="J132" s="145"/>
      <c r="K132" s="145"/>
      <c r="L132" s="145"/>
      <c r="M132" s="145"/>
      <c r="P132" s="53"/>
      <c r="S132" s="128" t="str">
        <f>IF(G132&lt;J27,"кількість лічильників менша за кількість договорів","")</f>
        <v/>
      </c>
    </row>
    <row r="133" spans="2:19" s="38" customFormat="1" ht="16.5" customHeight="1" x14ac:dyDescent="0.25">
      <c r="B133" s="75" t="s">
        <v>141</v>
      </c>
      <c r="C133" s="218" t="s">
        <v>350</v>
      </c>
      <c r="D133" s="218"/>
      <c r="E133" s="68" t="s">
        <v>157</v>
      </c>
      <c r="F133" s="144">
        <f t="shared" si="45"/>
        <v>0</v>
      </c>
      <c r="G133" s="144">
        <f t="shared" si="46"/>
        <v>0</v>
      </c>
      <c r="H133" s="145"/>
      <c r="I133" s="145"/>
      <c r="J133" s="145"/>
      <c r="K133" s="145"/>
      <c r="L133" s="145"/>
      <c r="M133" s="145"/>
      <c r="P133" s="53"/>
    </row>
    <row r="134" spans="2:19" s="38" customFormat="1" x14ac:dyDescent="0.25">
      <c r="B134" s="65" t="s">
        <v>42</v>
      </c>
      <c r="C134" s="219" t="s">
        <v>176</v>
      </c>
      <c r="D134" s="219"/>
      <c r="E134" s="68" t="s">
        <v>159</v>
      </c>
      <c r="F134" s="144">
        <f t="shared" si="45"/>
        <v>0</v>
      </c>
      <c r="G134" s="144">
        <f t="shared" si="46"/>
        <v>0</v>
      </c>
      <c r="H134" s="145"/>
      <c r="I134" s="145"/>
      <c r="J134" s="145"/>
      <c r="K134" s="145"/>
      <c r="L134" s="145"/>
      <c r="M134" s="145"/>
      <c r="P134" s="53"/>
      <c r="S134" s="128" t="str">
        <f>IF(G134&lt;J28,"кількість лічильників менша за кількість договорів","")</f>
        <v/>
      </c>
    </row>
    <row r="135" spans="2:19" s="38" customFormat="1" ht="19.5" customHeight="1" x14ac:dyDescent="0.25">
      <c r="B135" s="65" t="s">
        <v>45</v>
      </c>
      <c r="C135" s="173" t="s">
        <v>320</v>
      </c>
      <c r="D135" s="173"/>
      <c r="E135" s="68" t="s">
        <v>161</v>
      </c>
      <c r="F135" s="144">
        <f t="shared" si="45"/>
        <v>0</v>
      </c>
      <c r="G135" s="144">
        <f t="shared" si="46"/>
        <v>0</v>
      </c>
      <c r="H135" s="144">
        <f>H136+H139</f>
        <v>0</v>
      </c>
      <c r="I135" s="144">
        <f t="shared" ref="I135:M135" si="48">I136+I139</f>
        <v>0</v>
      </c>
      <c r="J135" s="144">
        <f t="shared" si="48"/>
        <v>0</v>
      </c>
      <c r="K135" s="144">
        <f t="shared" si="48"/>
        <v>0</v>
      </c>
      <c r="L135" s="144">
        <f t="shared" si="48"/>
        <v>0</v>
      </c>
      <c r="M135" s="144">
        <f t="shared" si="48"/>
        <v>0</v>
      </c>
      <c r="P135" s="53"/>
    </row>
    <row r="136" spans="2:19" s="38" customFormat="1" x14ac:dyDescent="0.25">
      <c r="B136" s="65" t="s">
        <v>48</v>
      </c>
      <c r="C136" s="219" t="s">
        <v>325</v>
      </c>
      <c r="D136" s="219"/>
      <c r="E136" s="68" t="s">
        <v>162</v>
      </c>
      <c r="F136" s="144">
        <f t="shared" si="45"/>
        <v>0</v>
      </c>
      <c r="G136" s="144">
        <f t="shared" si="46"/>
        <v>0</v>
      </c>
      <c r="H136" s="145"/>
      <c r="I136" s="145"/>
      <c r="J136" s="145"/>
      <c r="K136" s="145"/>
      <c r="L136" s="145"/>
      <c r="M136" s="145"/>
      <c r="P136" s="53"/>
      <c r="S136" s="128" t="str">
        <f>IF(G136&lt;J30,"кількість лічильників менша за кількість договорів","")</f>
        <v/>
      </c>
    </row>
    <row r="137" spans="2:19" s="38" customFormat="1" x14ac:dyDescent="0.25">
      <c r="B137" s="65" t="s">
        <v>51</v>
      </c>
      <c r="C137" s="218" t="s">
        <v>348</v>
      </c>
      <c r="D137" s="218"/>
      <c r="E137" s="68" t="s">
        <v>170</v>
      </c>
      <c r="F137" s="144">
        <f t="shared" si="45"/>
        <v>0</v>
      </c>
      <c r="G137" s="144">
        <f t="shared" si="46"/>
        <v>0</v>
      </c>
      <c r="H137" s="145"/>
      <c r="I137" s="145"/>
      <c r="J137" s="145"/>
      <c r="K137" s="145"/>
      <c r="L137" s="145"/>
      <c r="M137" s="145"/>
      <c r="P137" s="53"/>
    </row>
    <row r="138" spans="2:19" s="38" customFormat="1" x14ac:dyDescent="0.25">
      <c r="B138" s="65" t="s">
        <v>306</v>
      </c>
      <c r="C138" s="217" t="s">
        <v>349</v>
      </c>
      <c r="D138" s="217"/>
      <c r="E138" s="68" t="s">
        <v>172</v>
      </c>
      <c r="F138" s="144">
        <f t="shared" si="45"/>
        <v>0</v>
      </c>
      <c r="G138" s="144">
        <f t="shared" si="46"/>
        <v>0</v>
      </c>
      <c r="H138" s="145"/>
      <c r="I138" s="145"/>
      <c r="J138" s="145"/>
      <c r="K138" s="145"/>
      <c r="L138" s="145"/>
      <c r="M138" s="145"/>
      <c r="P138" s="53"/>
      <c r="S138" s="128" t="str">
        <f>IF(G138&lt;J32,"кількість лічильників менша за кількість договорів","")</f>
        <v/>
      </c>
    </row>
    <row r="139" spans="2:19" s="38" customFormat="1" ht="21.75" customHeight="1" x14ac:dyDescent="0.25">
      <c r="B139" s="65" t="s">
        <v>53</v>
      </c>
      <c r="C139" s="217" t="s">
        <v>330</v>
      </c>
      <c r="D139" s="217"/>
      <c r="E139" s="68" t="s">
        <v>174</v>
      </c>
      <c r="F139" s="144">
        <f t="shared" si="45"/>
        <v>0</v>
      </c>
      <c r="G139" s="144">
        <f t="shared" si="46"/>
        <v>0</v>
      </c>
      <c r="H139" s="145"/>
      <c r="I139" s="145"/>
      <c r="J139" s="145"/>
      <c r="K139" s="145"/>
      <c r="L139" s="145"/>
      <c r="M139" s="145"/>
      <c r="P139" s="53"/>
      <c r="S139" s="128" t="str">
        <f>IF(G139&lt;J33,"кількість лічильників менша за кількість договорів","")</f>
        <v/>
      </c>
    </row>
    <row r="140" spans="2:19" s="38" customFormat="1" x14ac:dyDescent="0.25">
      <c r="B140" s="65" t="s">
        <v>55</v>
      </c>
      <c r="C140" s="218" t="s">
        <v>348</v>
      </c>
      <c r="D140" s="218"/>
      <c r="E140" s="68" t="s">
        <v>175</v>
      </c>
      <c r="F140" s="144">
        <f t="shared" si="45"/>
        <v>0</v>
      </c>
      <c r="G140" s="144">
        <f t="shared" si="46"/>
        <v>0</v>
      </c>
      <c r="H140" s="145"/>
      <c r="I140" s="145"/>
      <c r="J140" s="145"/>
      <c r="K140" s="145"/>
      <c r="L140" s="145"/>
      <c r="M140" s="145"/>
      <c r="P140" s="53"/>
    </row>
    <row r="141" spans="2:19" s="38" customFormat="1" x14ac:dyDescent="0.25">
      <c r="B141" s="65" t="s">
        <v>291</v>
      </c>
      <c r="C141" s="217" t="s">
        <v>349</v>
      </c>
      <c r="D141" s="217"/>
      <c r="E141" s="68" t="s">
        <v>177</v>
      </c>
      <c r="F141" s="144">
        <f t="shared" si="45"/>
        <v>0</v>
      </c>
      <c r="G141" s="144">
        <f t="shared" si="46"/>
        <v>0</v>
      </c>
      <c r="H141" s="145"/>
      <c r="I141" s="145"/>
      <c r="J141" s="145"/>
      <c r="K141" s="145"/>
      <c r="L141" s="145"/>
      <c r="M141" s="145"/>
      <c r="P141" s="53"/>
      <c r="S141" s="128" t="str">
        <f>IF(G141&lt;J35,"кількість лічильників менша за кількість договорів","")</f>
        <v/>
      </c>
    </row>
    <row r="142" spans="2:19" s="38" customFormat="1" x14ac:dyDescent="0.25">
      <c r="B142" s="65" t="s">
        <v>187</v>
      </c>
      <c r="C142" s="216" t="s">
        <v>190</v>
      </c>
      <c r="D142" s="216"/>
      <c r="E142" s="68" t="s">
        <v>178</v>
      </c>
      <c r="F142" s="144">
        <f t="shared" si="45"/>
        <v>0</v>
      </c>
      <c r="G142" s="144">
        <f t="shared" si="46"/>
        <v>0</v>
      </c>
      <c r="H142" s="145"/>
      <c r="I142" s="145"/>
      <c r="J142" s="145"/>
      <c r="K142" s="145"/>
      <c r="L142" s="145"/>
      <c r="M142" s="145"/>
      <c r="P142" s="53"/>
    </row>
    <row r="143" spans="2:19" s="38" customFormat="1" x14ac:dyDescent="0.25">
      <c r="B143" s="65" t="s">
        <v>189</v>
      </c>
      <c r="C143" s="173" t="s">
        <v>193</v>
      </c>
      <c r="D143" s="173"/>
      <c r="E143" s="68" t="s">
        <v>179</v>
      </c>
      <c r="F143" s="144">
        <f t="shared" si="45"/>
        <v>0</v>
      </c>
      <c r="G143" s="144">
        <f t="shared" si="46"/>
        <v>0</v>
      </c>
      <c r="H143" s="145"/>
      <c r="I143" s="145"/>
      <c r="J143" s="145"/>
      <c r="K143" s="145"/>
      <c r="L143" s="145"/>
      <c r="M143" s="145"/>
      <c r="P143" s="53"/>
      <c r="S143" s="128" t="str">
        <f>IF(G143&lt;J49,"кількість лічильників менша за кількість договорів","")</f>
        <v/>
      </c>
    </row>
    <row r="144" spans="2:19" s="38" customFormat="1" ht="15.75" customHeight="1" x14ac:dyDescent="0.25">
      <c r="B144" s="65" t="s">
        <v>192</v>
      </c>
      <c r="C144" s="173" t="s">
        <v>195</v>
      </c>
      <c r="D144" s="173"/>
      <c r="E144" s="68" t="s">
        <v>180</v>
      </c>
      <c r="F144" s="144">
        <f t="shared" si="45"/>
        <v>0</v>
      </c>
      <c r="G144" s="144">
        <f t="shared" si="46"/>
        <v>0</v>
      </c>
      <c r="H144" s="145"/>
      <c r="I144" s="145"/>
      <c r="J144" s="145"/>
      <c r="K144" s="145"/>
      <c r="L144" s="145"/>
      <c r="M144" s="145"/>
      <c r="P144" s="53"/>
      <c r="S144" s="128" t="str">
        <f>IF(G144&lt;J50,"кількість лічильників менша за кількість договорів","")</f>
        <v/>
      </c>
    </row>
    <row r="145" spans="1:28" s="38" customFormat="1" ht="15.75" customHeight="1" x14ac:dyDescent="0.25">
      <c r="B145" s="65" t="s">
        <v>358</v>
      </c>
      <c r="C145" s="173" t="s">
        <v>364</v>
      </c>
      <c r="D145" s="173"/>
      <c r="E145" s="68" t="s">
        <v>359</v>
      </c>
      <c r="F145" s="144">
        <f t="shared" si="45"/>
        <v>0</v>
      </c>
      <c r="G145" s="144">
        <f t="shared" si="46"/>
        <v>0</v>
      </c>
      <c r="H145" s="145"/>
      <c r="I145" s="145"/>
      <c r="J145" s="145"/>
      <c r="K145" s="145"/>
      <c r="L145" s="145"/>
      <c r="M145" s="145"/>
      <c r="P145" s="53"/>
      <c r="S145" s="128"/>
    </row>
    <row r="146" spans="1:28" s="38" customFormat="1" ht="34.5" customHeight="1" x14ac:dyDescent="0.25">
      <c r="B146" s="65" t="s">
        <v>61</v>
      </c>
      <c r="C146" s="215" t="s">
        <v>248</v>
      </c>
      <c r="D146" s="215"/>
      <c r="E146" s="68" t="s">
        <v>181</v>
      </c>
      <c r="F146" s="145"/>
      <c r="G146" s="145"/>
      <c r="H146" s="145"/>
      <c r="I146" s="145"/>
      <c r="J146" s="145"/>
      <c r="K146" s="145"/>
      <c r="L146" s="145"/>
      <c r="M146" s="145"/>
      <c r="P146" s="53"/>
    </row>
    <row r="147" spans="1:28" s="38" customFormat="1" ht="15" x14ac:dyDescent="0.25">
      <c r="B147" s="170" t="s">
        <v>96</v>
      </c>
      <c r="C147" s="170"/>
      <c r="D147" s="170"/>
      <c r="E147" s="170"/>
      <c r="F147" s="170"/>
      <c r="G147" s="170"/>
      <c r="H147" s="170"/>
      <c r="I147" s="170"/>
      <c r="J147" s="170"/>
      <c r="K147" s="170"/>
      <c r="L147" s="170"/>
      <c r="M147" s="170"/>
      <c r="N147" s="170"/>
      <c r="O147" s="170"/>
      <c r="P147" s="170"/>
      <c r="Q147" s="170"/>
      <c r="R147" s="170"/>
      <c r="S147" s="108"/>
      <c r="T147" s="108"/>
      <c r="U147" s="63"/>
      <c r="V147" s="63"/>
      <c r="W147" s="63"/>
      <c r="X147" s="63"/>
      <c r="Y147" s="63"/>
      <c r="Z147" s="63"/>
      <c r="AA147" s="63"/>
      <c r="AB147" s="63"/>
    </row>
    <row r="148" spans="1:28" s="111" customFormat="1" ht="18.75" x14ac:dyDescent="0.3">
      <c r="A148" s="109"/>
      <c r="B148" s="163" t="s">
        <v>197</v>
      </c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10"/>
      <c r="Q148" s="109"/>
      <c r="R148" s="109"/>
      <c r="S148" s="109"/>
      <c r="T148" s="109"/>
    </row>
    <row r="149" spans="1:28" s="111" customFormat="1" ht="18.75" x14ac:dyDescent="0.3">
      <c r="A149" s="109"/>
      <c r="B149" s="39"/>
      <c r="C149" s="62"/>
      <c r="D149" s="51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112"/>
      <c r="Q149" s="109"/>
      <c r="R149" s="109"/>
      <c r="S149" s="109"/>
      <c r="T149" s="109"/>
    </row>
    <row r="150" spans="1:28" s="111" customFormat="1" ht="45" x14ac:dyDescent="0.3">
      <c r="A150" s="109"/>
      <c r="B150" s="113" t="s">
        <v>19</v>
      </c>
      <c r="C150" s="114" t="s">
        <v>20</v>
      </c>
      <c r="D150" s="114" t="s">
        <v>22</v>
      </c>
      <c r="E150" s="113" t="s">
        <v>21</v>
      </c>
      <c r="F150" s="114" t="s">
        <v>98</v>
      </c>
      <c r="G150" s="114" t="s">
        <v>198</v>
      </c>
      <c r="H150" s="67" t="s">
        <v>199</v>
      </c>
      <c r="I150" s="67" t="s">
        <v>115</v>
      </c>
      <c r="J150" s="114" t="s">
        <v>200</v>
      </c>
      <c r="K150" s="66" t="s">
        <v>116</v>
      </c>
      <c r="L150" s="115" t="s">
        <v>201</v>
      </c>
      <c r="M150" s="115" t="s">
        <v>117</v>
      </c>
      <c r="N150" s="86" t="s">
        <v>331</v>
      </c>
      <c r="O150" s="115" t="s">
        <v>201</v>
      </c>
      <c r="P150" s="115" t="s">
        <v>117</v>
      </c>
      <c r="R150" s="109"/>
    </row>
    <row r="151" spans="1:28" s="111" customFormat="1" ht="18.75" x14ac:dyDescent="0.3">
      <c r="A151" s="109"/>
      <c r="B151" s="65" t="s">
        <v>28</v>
      </c>
      <c r="C151" s="66" t="s">
        <v>29</v>
      </c>
      <c r="D151" s="104" t="s">
        <v>30</v>
      </c>
      <c r="E151" s="68" t="s">
        <v>31</v>
      </c>
      <c r="F151" s="66">
        <v>1</v>
      </c>
      <c r="G151" s="66">
        <v>2</v>
      </c>
      <c r="H151" s="66">
        <v>3</v>
      </c>
      <c r="I151" s="66">
        <v>4</v>
      </c>
      <c r="J151" s="66">
        <v>5</v>
      </c>
      <c r="K151" s="66">
        <v>6</v>
      </c>
      <c r="L151" s="66">
        <v>7</v>
      </c>
      <c r="M151" s="66">
        <v>8</v>
      </c>
      <c r="N151" s="66">
        <v>9</v>
      </c>
      <c r="O151" s="66">
        <v>10</v>
      </c>
      <c r="P151" s="66">
        <v>11</v>
      </c>
      <c r="R151" s="109"/>
    </row>
    <row r="152" spans="1:28" s="111" customFormat="1" ht="33" customHeight="1" x14ac:dyDescent="0.3">
      <c r="A152" s="109"/>
      <c r="B152" s="68" t="s">
        <v>32</v>
      </c>
      <c r="C152" s="69" t="s">
        <v>202</v>
      </c>
      <c r="D152" s="66" t="s">
        <v>35</v>
      </c>
      <c r="E152" s="116" t="s">
        <v>182</v>
      </c>
      <c r="F152" s="144">
        <f>G152+J152</f>
        <v>0</v>
      </c>
      <c r="G152" s="144">
        <f>H152+I152</f>
        <v>0</v>
      </c>
      <c r="H152" s="144">
        <f>H153+H155+H157</f>
        <v>0</v>
      </c>
      <c r="I152" s="144">
        <f t="shared" ref="I152:P152" si="49">I153+I155+I157</f>
        <v>0</v>
      </c>
      <c r="J152" s="144">
        <f t="shared" ref="J152:J164" si="50">K152+N152</f>
        <v>0</v>
      </c>
      <c r="K152" s="144">
        <f t="shared" si="49"/>
        <v>0</v>
      </c>
      <c r="L152" s="144">
        <f t="shared" si="49"/>
        <v>0</v>
      </c>
      <c r="M152" s="144">
        <f t="shared" si="49"/>
        <v>0</v>
      </c>
      <c r="N152" s="144">
        <f t="shared" si="49"/>
        <v>0</v>
      </c>
      <c r="O152" s="144">
        <f t="shared" si="49"/>
        <v>0</v>
      </c>
      <c r="P152" s="144">
        <f t="shared" si="49"/>
        <v>0</v>
      </c>
      <c r="R152" s="109"/>
    </row>
    <row r="153" spans="1:28" s="111" customFormat="1" ht="18.75" x14ac:dyDescent="0.3">
      <c r="A153" s="109"/>
      <c r="B153" s="68" t="s">
        <v>36</v>
      </c>
      <c r="C153" s="117" t="s">
        <v>204</v>
      </c>
      <c r="D153" s="104" t="s">
        <v>35</v>
      </c>
      <c r="E153" s="116" t="s">
        <v>183</v>
      </c>
      <c r="F153" s="144">
        <f t="shared" ref="F153:F164" si="51">G153+J153</f>
        <v>0</v>
      </c>
      <c r="G153" s="144">
        <f t="shared" ref="G153:G164" si="52">H153+I153</f>
        <v>0</v>
      </c>
      <c r="H153" s="145"/>
      <c r="I153" s="145"/>
      <c r="J153" s="144">
        <f t="shared" si="50"/>
        <v>0</v>
      </c>
      <c r="K153" s="145"/>
      <c r="L153" s="145"/>
      <c r="M153" s="145"/>
      <c r="N153" s="145"/>
      <c r="O153" s="145"/>
      <c r="P153" s="145"/>
      <c r="R153" s="109"/>
    </row>
    <row r="154" spans="1:28" s="111" customFormat="1" ht="18.75" x14ac:dyDescent="0.3">
      <c r="A154" s="109"/>
      <c r="B154" s="68" t="s">
        <v>39</v>
      </c>
      <c r="C154" s="118" t="s">
        <v>206</v>
      </c>
      <c r="D154" s="104" t="s">
        <v>35</v>
      </c>
      <c r="E154" s="116" t="s">
        <v>184</v>
      </c>
      <c r="F154" s="144">
        <f t="shared" si="51"/>
        <v>0</v>
      </c>
      <c r="G154" s="144">
        <f t="shared" si="52"/>
        <v>0</v>
      </c>
      <c r="H154" s="145"/>
      <c r="I154" s="145"/>
      <c r="J154" s="144">
        <f t="shared" si="50"/>
        <v>0</v>
      </c>
      <c r="K154" s="145"/>
      <c r="L154" s="145"/>
      <c r="M154" s="145"/>
      <c r="N154" s="145"/>
      <c r="O154" s="145"/>
      <c r="P154" s="145"/>
      <c r="R154" s="109"/>
    </row>
    <row r="155" spans="1:28" s="111" customFormat="1" ht="18.75" x14ac:dyDescent="0.3">
      <c r="A155" s="109"/>
      <c r="B155" s="68" t="s">
        <v>45</v>
      </c>
      <c r="C155" s="117" t="s">
        <v>208</v>
      </c>
      <c r="D155" s="104" t="s">
        <v>35</v>
      </c>
      <c r="E155" s="116" t="s">
        <v>185</v>
      </c>
      <c r="F155" s="144">
        <f t="shared" si="51"/>
        <v>0</v>
      </c>
      <c r="G155" s="144">
        <f t="shared" si="52"/>
        <v>0</v>
      </c>
      <c r="H155" s="145"/>
      <c r="I155" s="145"/>
      <c r="J155" s="144">
        <f t="shared" si="50"/>
        <v>0</v>
      </c>
      <c r="K155" s="145"/>
      <c r="L155" s="145"/>
      <c r="M155" s="145"/>
      <c r="N155" s="145"/>
      <c r="O155" s="145"/>
      <c r="P155" s="145"/>
      <c r="R155" s="109"/>
    </row>
    <row r="156" spans="1:28" s="111" customFormat="1" ht="18.75" x14ac:dyDescent="0.3">
      <c r="A156" s="109"/>
      <c r="B156" s="68" t="s">
        <v>48</v>
      </c>
      <c r="C156" s="118" t="s">
        <v>206</v>
      </c>
      <c r="D156" s="104" t="s">
        <v>35</v>
      </c>
      <c r="E156" s="116" t="s">
        <v>186</v>
      </c>
      <c r="F156" s="144">
        <f t="shared" si="51"/>
        <v>0</v>
      </c>
      <c r="G156" s="144">
        <f t="shared" si="52"/>
        <v>0</v>
      </c>
      <c r="H156" s="145"/>
      <c r="I156" s="145"/>
      <c r="J156" s="144">
        <f t="shared" si="50"/>
        <v>0</v>
      </c>
      <c r="K156" s="145"/>
      <c r="L156" s="145"/>
      <c r="M156" s="145"/>
      <c r="N156" s="145"/>
      <c r="O156" s="145"/>
      <c r="P156" s="145"/>
      <c r="R156" s="109"/>
    </row>
    <row r="157" spans="1:28" s="111" customFormat="1" ht="18.75" x14ac:dyDescent="0.3">
      <c r="A157" s="109"/>
      <c r="B157" s="68" t="s">
        <v>187</v>
      </c>
      <c r="C157" s="117" t="s">
        <v>211</v>
      </c>
      <c r="D157" s="104" t="s">
        <v>35</v>
      </c>
      <c r="E157" s="116" t="s">
        <v>188</v>
      </c>
      <c r="F157" s="144">
        <f t="shared" si="51"/>
        <v>0</v>
      </c>
      <c r="G157" s="144">
        <f t="shared" si="52"/>
        <v>0</v>
      </c>
      <c r="H157" s="145"/>
      <c r="I157" s="145"/>
      <c r="J157" s="144">
        <f t="shared" si="50"/>
        <v>0</v>
      </c>
      <c r="K157" s="145"/>
      <c r="L157" s="145"/>
      <c r="M157" s="145"/>
      <c r="N157" s="145"/>
      <c r="O157" s="145"/>
      <c r="P157" s="145"/>
      <c r="R157" s="109"/>
    </row>
    <row r="158" spans="1:28" s="111" customFormat="1" ht="34.5" customHeight="1" x14ac:dyDescent="0.3">
      <c r="A158" s="109"/>
      <c r="B158" s="68" t="s">
        <v>61</v>
      </c>
      <c r="C158" s="69" t="s">
        <v>213</v>
      </c>
      <c r="D158" s="66" t="s">
        <v>35</v>
      </c>
      <c r="E158" s="116" t="s">
        <v>191</v>
      </c>
      <c r="F158" s="144">
        <f t="shared" si="51"/>
        <v>0</v>
      </c>
      <c r="G158" s="144">
        <f t="shared" si="52"/>
        <v>0</v>
      </c>
      <c r="H158" s="144">
        <f>H159+H161+H163</f>
        <v>0</v>
      </c>
      <c r="I158" s="144">
        <f t="shared" ref="I158:P158" si="53">I159+I161+I163</f>
        <v>0</v>
      </c>
      <c r="J158" s="144">
        <f t="shared" si="50"/>
        <v>0</v>
      </c>
      <c r="K158" s="144">
        <f t="shared" si="53"/>
        <v>0</v>
      </c>
      <c r="L158" s="144">
        <f t="shared" si="53"/>
        <v>0</v>
      </c>
      <c r="M158" s="144">
        <f t="shared" si="53"/>
        <v>0</v>
      </c>
      <c r="N158" s="144">
        <f t="shared" si="53"/>
        <v>0</v>
      </c>
      <c r="O158" s="144">
        <f t="shared" si="53"/>
        <v>0</v>
      </c>
      <c r="P158" s="144">
        <f t="shared" si="53"/>
        <v>0</v>
      </c>
      <c r="R158" s="109"/>
    </row>
    <row r="159" spans="1:28" s="111" customFormat="1" ht="18.75" x14ac:dyDescent="0.3">
      <c r="A159" s="109"/>
      <c r="B159" s="68" t="s">
        <v>64</v>
      </c>
      <c r="C159" s="117" t="s">
        <v>204</v>
      </c>
      <c r="D159" s="66" t="s">
        <v>35</v>
      </c>
      <c r="E159" s="116" t="s">
        <v>194</v>
      </c>
      <c r="F159" s="144">
        <f t="shared" si="51"/>
        <v>0</v>
      </c>
      <c r="G159" s="144">
        <f t="shared" si="52"/>
        <v>0</v>
      </c>
      <c r="H159" s="145"/>
      <c r="I159" s="145"/>
      <c r="J159" s="144">
        <f t="shared" si="50"/>
        <v>0</v>
      </c>
      <c r="K159" s="145"/>
      <c r="L159" s="145"/>
      <c r="M159" s="145"/>
      <c r="N159" s="145"/>
      <c r="O159" s="145"/>
      <c r="P159" s="145"/>
      <c r="R159" s="109"/>
    </row>
    <row r="160" spans="1:28" s="111" customFormat="1" ht="18.75" x14ac:dyDescent="0.3">
      <c r="A160" s="109"/>
      <c r="B160" s="68" t="s">
        <v>66</v>
      </c>
      <c r="C160" s="118" t="s">
        <v>206</v>
      </c>
      <c r="D160" s="66" t="s">
        <v>35</v>
      </c>
      <c r="E160" s="116" t="s">
        <v>196</v>
      </c>
      <c r="F160" s="144">
        <f t="shared" si="51"/>
        <v>0</v>
      </c>
      <c r="G160" s="144">
        <f t="shared" si="52"/>
        <v>0</v>
      </c>
      <c r="H160" s="145"/>
      <c r="I160" s="145"/>
      <c r="J160" s="144">
        <f t="shared" si="50"/>
        <v>0</v>
      </c>
      <c r="K160" s="145"/>
      <c r="L160" s="145"/>
      <c r="M160" s="145"/>
      <c r="N160" s="145"/>
      <c r="O160" s="145"/>
      <c r="P160" s="145"/>
      <c r="R160" s="109"/>
    </row>
    <row r="161" spans="1:20" s="111" customFormat="1" ht="18.75" x14ac:dyDescent="0.3">
      <c r="A161" s="109"/>
      <c r="B161" s="68" t="s">
        <v>70</v>
      </c>
      <c r="C161" s="117" t="s">
        <v>208</v>
      </c>
      <c r="D161" s="66" t="s">
        <v>35</v>
      </c>
      <c r="E161" s="116" t="s">
        <v>203</v>
      </c>
      <c r="F161" s="144">
        <f t="shared" si="51"/>
        <v>0</v>
      </c>
      <c r="G161" s="144">
        <f t="shared" si="52"/>
        <v>0</v>
      </c>
      <c r="H161" s="145"/>
      <c r="I161" s="145"/>
      <c r="J161" s="144">
        <f t="shared" si="50"/>
        <v>0</v>
      </c>
      <c r="K161" s="145"/>
      <c r="L161" s="145"/>
      <c r="M161" s="145"/>
      <c r="N161" s="145"/>
      <c r="O161" s="145"/>
      <c r="P161" s="145"/>
      <c r="R161" s="109"/>
    </row>
    <row r="162" spans="1:20" s="111" customFormat="1" ht="18.75" x14ac:dyDescent="0.3">
      <c r="A162" s="109"/>
      <c r="B162" s="68" t="s">
        <v>72</v>
      </c>
      <c r="C162" s="118" t="s">
        <v>206</v>
      </c>
      <c r="D162" s="66" t="s">
        <v>35</v>
      </c>
      <c r="E162" s="116" t="s">
        <v>205</v>
      </c>
      <c r="F162" s="144">
        <f t="shared" si="51"/>
        <v>0</v>
      </c>
      <c r="G162" s="144">
        <f t="shared" si="52"/>
        <v>0</v>
      </c>
      <c r="H162" s="145"/>
      <c r="I162" s="145"/>
      <c r="J162" s="144">
        <f t="shared" si="50"/>
        <v>0</v>
      </c>
      <c r="K162" s="145"/>
      <c r="L162" s="145"/>
      <c r="M162" s="145"/>
      <c r="N162" s="145"/>
      <c r="O162" s="145"/>
      <c r="P162" s="145"/>
      <c r="R162" s="109"/>
    </row>
    <row r="163" spans="1:20" s="111" customFormat="1" ht="18.75" x14ac:dyDescent="0.3">
      <c r="A163" s="109"/>
      <c r="B163" s="68" t="s">
        <v>148</v>
      </c>
      <c r="C163" s="117" t="s">
        <v>211</v>
      </c>
      <c r="D163" s="66" t="s">
        <v>35</v>
      </c>
      <c r="E163" s="116" t="s">
        <v>207</v>
      </c>
      <c r="F163" s="144">
        <f t="shared" si="51"/>
        <v>0</v>
      </c>
      <c r="G163" s="144">
        <f t="shared" si="52"/>
        <v>0</v>
      </c>
      <c r="H163" s="145"/>
      <c r="I163" s="145"/>
      <c r="J163" s="144">
        <f t="shared" si="50"/>
        <v>0</v>
      </c>
      <c r="K163" s="145"/>
      <c r="L163" s="145"/>
      <c r="M163" s="145"/>
      <c r="N163" s="145"/>
      <c r="O163" s="145"/>
      <c r="P163" s="145"/>
      <c r="R163" s="109"/>
    </row>
    <row r="164" spans="1:20" s="111" customFormat="1" ht="33" customHeight="1" x14ac:dyDescent="0.3">
      <c r="A164" s="109"/>
      <c r="B164" s="68" t="s">
        <v>84</v>
      </c>
      <c r="C164" s="69" t="s">
        <v>218</v>
      </c>
      <c r="D164" s="66" t="s">
        <v>35</v>
      </c>
      <c r="E164" s="116" t="s">
        <v>209</v>
      </c>
      <c r="F164" s="144">
        <f t="shared" si="51"/>
        <v>0</v>
      </c>
      <c r="G164" s="144">
        <f t="shared" si="52"/>
        <v>0</v>
      </c>
      <c r="H164" s="145"/>
      <c r="I164" s="145"/>
      <c r="J164" s="144">
        <f t="shared" si="50"/>
        <v>0</v>
      </c>
      <c r="K164" s="145"/>
      <c r="L164" s="145"/>
      <c r="M164" s="145"/>
      <c r="N164" s="145"/>
      <c r="O164" s="145"/>
      <c r="P164" s="145"/>
      <c r="R164" s="109"/>
    </row>
    <row r="165" spans="1:20" s="111" customFormat="1" ht="31.5" x14ac:dyDescent="0.3">
      <c r="A165" s="109"/>
      <c r="B165" s="68" t="s">
        <v>87</v>
      </c>
      <c r="C165" s="69" t="s">
        <v>219</v>
      </c>
      <c r="D165" s="66" t="s">
        <v>125</v>
      </c>
      <c r="E165" s="116" t="s">
        <v>210</v>
      </c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R165" s="109"/>
    </row>
    <row r="166" spans="1:20" s="111" customFormat="1" ht="31.5" x14ac:dyDescent="0.3">
      <c r="A166" s="109"/>
      <c r="B166" s="68" t="s">
        <v>90</v>
      </c>
      <c r="C166" s="69" t="s">
        <v>220</v>
      </c>
      <c r="D166" s="66" t="s">
        <v>125</v>
      </c>
      <c r="E166" s="116" t="s">
        <v>212</v>
      </c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R166" s="109"/>
    </row>
    <row r="167" spans="1:20" s="111" customFormat="1" ht="31.5" x14ac:dyDescent="0.3">
      <c r="A167" s="109"/>
      <c r="B167" s="68" t="s">
        <v>93</v>
      </c>
      <c r="C167" s="69" t="s">
        <v>221</v>
      </c>
      <c r="D167" s="66" t="s">
        <v>125</v>
      </c>
      <c r="E167" s="116" t="s">
        <v>214</v>
      </c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R167" s="109"/>
    </row>
    <row r="168" spans="1:20" s="111" customFormat="1" ht="31.5" x14ac:dyDescent="0.3">
      <c r="A168" s="109"/>
      <c r="B168" s="68" t="s">
        <v>222</v>
      </c>
      <c r="C168" s="69" t="s">
        <v>223</v>
      </c>
      <c r="D168" s="66" t="s">
        <v>125</v>
      </c>
      <c r="E168" s="116" t="s">
        <v>215</v>
      </c>
      <c r="F168" s="145"/>
      <c r="G168" s="145"/>
      <c r="H168" s="145"/>
      <c r="I168" s="145"/>
      <c r="J168" s="145"/>
      <c r="K168" s="145"/>
      <c r="L168" s="145"/>
      <c r="M168" s="145"/>
      <c r="N168" s="145"/>
      <c r="O168" s="145"/>
      <c r="P168" s="145"/>
      <c r="R168" s="109"/>
    </row>
    <row r="169" spans="1:20" s="111" customFormat="1" ht="47.25" x14ac:dyDescent="0.3">
      <c r="A169" s="109"/>
      <c r="B169" s="68" t="s">
        <v>168</v>
      </c>
      <c r="C169" s="69" t="s">
        <v>224</v>
      </c>
      <c r="D169" s="66" t="s">
        <v>125</v>
      </c>
      <c r="E169" s="116" t="s">
        <v>216</v>
      </c>
      <c r="F169" s="145"/>
      <c r="G169" s="145"/>
      <c r="H169" s="145"/>
      <c r="I169" s="145"/>
      <c r="J169" s="145"/>
      <c r="K169" s="145"/>
      <c r="L169" s="145"/>
      <c r="M169" s="145"/>
      <c r="N169" s="145"/>
      <c r="O169" s="145"/>
      <c r="P169" s="145"/>
      <c r="R169" s="109"/>
    </row>
    <row r="170" spans="1:20" s="111" customFormat="1" ht="47.25" x14ac:dyDescent="0.3">
      <c r="A170" s="109"/>
      <c r="B170" s="68" t="s">
        <v>225</v>
      </c>
      <c r="C170" s="69" t="s">
        <v>226</v>
      </c>
      <c r="D170" s="66" t="s">
        <v>125</v>
      </c>
      <c r="E170" s="116" t="s">
        <v>217</v>
      </c>
      <c r="F170" s="145"/>
      <c r="G170" s="145"/>
      <c r="H170" s="145"/>
      <c r="I170" s="145"/>
      <c r="J170" s="145"/>
      <c r="K170" s="145"/>
      <c r="L170" s="145"/>
      <c r="M170" s="145"/>
      <c r="N170" s="145"/>
      <c r="O170" s="145"/>
      <c r="P170" s="145"/>
      <c r="R170" s="109"/>
    </row>
    <row r="172" spans="1:20" x14ac:dyDescent="0.25">
      <c r="A172" s="37"/>
      <c r="B172" s="119"/>
      <c r="C172" s="120" t="s">
        <v>227</v>
      </c>
      <c r="E172" s="121"/>
      <c r="F172" s="122"/>
      <c r="G172" s="123"/>
      <c r="H172" s="119"/>
      <c r="I172" s="44"/>
      <c r="J172" s="44"/>
      <c r="K172" s="44"/>
      <c r="L172" s="123"/>
      <c r="M172" s="123"/>
      <c r="N172" s="123"/>
      <c r="O172" s="123"/>
      <c r="P172" s="123"/>
      <c r="Q172" s="44"/>
      <c r="R172" s="44"/>
      <c r="S172" s="44"/>
      <c r="T172" s="44"/>
    </row>
    <row r="173" spans="1:20" x14ac:dyDescent="0.25">
      <c r="A173" s="37"/>
      <c r="B173" s="119"/>
      <c r="C173" s="120"/>
      <c r="E173" s="121"/>
      <c r="F173" s="122"/>
      <c r="G173" s="36"/>
      <c r="H173" s="119"/>
      <c r="I173" s="44"/>
      <c r="J173" s="44"/>
      <c r="K173" s="44"/>
      <c r="L173" s="36"/>
      <c r="M173" s="123"/>
      <c r="N173" s="166"/>
      <c r="O173" s="166"/>
      <c r="P173" s="166"/>
      <c r="Q173" s="44"/>
      <c r="R173" s="44"/>
      <c r="S173" s="44"/>
      <c r="T173" s="44"/>
    </row>
    <row r="174" spans="1:20" x14ac:dyDescent="0.25">
      <c r="A174" s="37"/>
      <c r="B174" s="119"/>
      <c r="C174" s="120"/>
      <c r="E174" s="121"/>
      <c r="F174" s="122"/>
      <c r="G174" s="36"/>
      <c r="H174" s="119"/>
      <c r="I174" s="44"/>
      <c r="J174" s="44"/>
      <c r="K174" s="44"/>
      <c r="L174" s="36"/>
      <c r="M174" s="123"/>
      <c r="N174" s="164" t="s">
        <v>228</v>
      </c>
      <c r="O174" s="164"/>
      <c r="P174" s="164"/>
      <c r="Q174" s="44"/>
      <c r="R174" s="44"/>
      <c r="S174" s="44"/>
      <c r="T174" s="44"/>
    </row>
    <row r="175" spans="1:20" s="38" customFormat="1" x14ac:dyDescent="0.25">
      <c r="A175" s="37"/>
      <c r="B175" s="46"/>
      <c r="C175" s="120" t="s">
        <v>229</v>
      </c>
      <c r="D175" s="41"/>
      <c r="E175" s="121"/>
      <c r="F175" s="122"/>
      <c r="G175" s="106"/>
      <c r="H175" s="119"/>
      <c r="L175" s="36"/>
      <c r="M175" s="123"/>
      <c r="N175" s="36"/>
      <c r="O175" s="36"/>
      <c r="P175" s="36"/>
      <c r="Q175" s="44"/>
      <c r="R175" s="44"/>
      <c r="S175" s="44"/>
      <c r="T175" s="44"/>
    </row>
    <row r="176" spans="1:20" s="38" customFormat="1" x14ac:dyDescent="0.25">
      <c r="A176" s="37"/>
      <c r="B176" s="46"/>
      <c r="C176" s="120"/>
      <c r="D176" s="41"/>
      <c r="E176" s="121"/>
      <c r="F176" s="122"/>
      <c r="G176" s="106"/>
      <c r="H176" s="119"/>
      <c r="L176" s="53"/>
      <c r="M176" s="53"/>
      <c r="N176" s="166"/>
      <c r="O176" s="166"/>
      <c r="P176" s="166"/>
      <c r="Q176" s="44"/>
      <c r="R176" s="44"/>
      <c r="S176" s="44"/>
      <c r="T176" s="44"/>
    </row>
    <row r="177" spans="1:20" x14ac:dyDescent="0.25">
      <c r="A177" s="44"/>
      <c r="B177" s="44"/>
      <c r="E177" s="124"/>
      <c r="G177" s="53"/>
      <c r="I177" s="44"/>
      <c r="J177" s="44"/>
      <c r="K177" s="44"/>
      <c r="L177" s="44"/>
      <c r="M177" s="44"/>
      <c r="N177" s="165" t="s">
        <v>228</v>
      </c>
      <c r="O177" s="165"/>
      <c r="P177" s="165"/>
      <c r="Q177" s="44"/>
      <c r="R177" s="44"/>
      <c r="S177" s="44"/>
      <c r="T177" s="44"/>
    </row>
    <row r="178" spans="1:20" x14ac:dyDescent="0.25">
      <c r="A178" s="44"/>
      <c r="B178" s="44"/>
      <c r="C178" s="125" t="s">
        <v>230</v>
      </c>
      <c r="E178" s="124"/>
      <c r="G178" s="106"/>
      <c r="H178" s="123"/>
      <c r="I178" s="44"/>
      <c r="J178" s="44"/>
      <c r="K178" s="44"/>
      <c r="L178" s="44"/>
      <c r="M178" s="44"/>
      <c r="Q178" s="44"/>
      <c r="R178" s="44"/>
      <c r="S178" s="44"/>
      <c r="T178" s="44"/>
    </row>
    <row r="179" spans="1:20" x14ac:dyDescent="0.25">
      <c r="A179" s="44"/>
      <c r="B179" s="44"/>
      <c r="C179" s="126" t="s">
        <v>231</v>
      </c>
      <c r="D179" s="127"/>
      <c r="E179" s="124"/>
      <c r="G179" s="126"/>
      <c r="H179" s="119"/>
      <c r="I179" s="44"/>
      <c r="J179" s="44"/>
      <c r="K179" s="44"/>
      <c r="L179" s="44"/>
      <c r="M179" s="44"/>
      <c r="N179" s="169"/>
      <c r="O179" s="169"/>
      <c r="P179" s="169"/>
      <c r="Q179" s="44"/>
      <c r="R179" s="44"/>
      <c r="S179" s="44"/>
      <c r="T179" s="44"/>
    </row>
    <row r="180" spans="1:20" x14ac:dyDescent="0.25">
      <c r="N180" s="162"/>
      <c r="O180" s="162"/>
      <c r="P180" s="162"/>
    </row>
  </sheetData>
  <sheetProtection algorithmName="SHA-512" hashValue="twe9MWDQaMo22KTiNwBjvNNzrHmTvDHi7zBDb3/nXWFTKjcvFDbQsSgyOH0nlJ1oO/+uEzrDD3szWdSFwssupA==" saltValue="L+APHWtLwKBt3lEjJsuwGQ==" spinCount="100000" sheet="1" objects="1" scenarios="1"/>
  <mergeCells count="117">
    <mergeCell ref="K66:N66"/>
    <mergeCell ref="C106:D106"/>
    <mergeCell ref="C120:D120"/>
    <mergeCell ref="C145:D145"/>
    <mergeCell ref="C133:D133"/>
    <mergeCell ref="C132:D132"/>
    <mergeCell ref="C131:D131"/>
    <mergeCell ref="C130:D130"/>
    <mergeCell ref="C125:D128"/>
    <mergeCell ref="C129:D129"/>
    <mergeCell ref="C136:D136"/>
    <mergeCell ref="C135:D135"/>
    <mergeCell ref="C134:D134"/>
    <mergeCell ref="F126:G126"/>
    <mergeCell ref="H126:I126"/>
    <mergeCell ref="J126:K126"/>
    <mergeCell ref="L126:M126"/>
    <mergeCell ref="C117:D117"/>
    <mergeCell ref="C116:D116"/>
    <mergeCell ref="C115:D115"/>
    <mergeCell ref="C102:D102"/>
    <mergeCell ref="C113:D113"/>
    <mergeCell ref="C111:D111"/>
    <mergeCell ref="C108:D108"/>
    <mergeCell ref="C107:D107"/>
    <mergeCell ref="C105:D105"/>
    <mergeCell ref="C104:D104"/>
    <mergeCell ref="C103:D103"/>
    <mergeCell ref="C146:D146"/>
    <mergeCell ref="C144:D144"/>
    <mergeCell ref="C143:D143"/>
    <mergeCell ref="C142:D142"/>
    <mergeCell ref="C141:D141"/>
    <mergeCell ref="C140:D140"/>
    <mergeCell ref="C139:D139"/>
    <mergeCell ref="C138:D138"/>
    <mergeCell ref="C137:D137"/>
    <mergeCell ref="B123:N123"/>
    <mergeCell ref="E66:E67"/>
    <mergeCell ref="F98:G98"/>
    <mergeCell ref="H98:I98"/>
    <mergeCell ref="J98:K98"/>
    <mergeCell ref="F97:M97"/>
    <mergeCell ref="D15:P15"/>
    <mergeCell ref="D14:P14"/>
    <mergeCell ref="D13:P13"/>
    <mergeCell ref="D12:P12"/>
    <mergeCell ref="B55:T55"/>
    <mergeCell ref="A54:R54"/>
    <mergeCell ref="B64:S64"/>
    <mergeCell ref="B97:B100"/>
    <mergeCell ref="E97:E100"/>
    <mergeCell ref="B95:P95"/>
    <mergeCell ref="B66:B67"/>
    <mergeCell ref="C66:C67"/>
    <mergeCell ref="D66:D67"/>
    <mergeCell ref="F66:F67"/>
    <mergeCell ref="O66:O67"/>
    <mergeCell ref="O98:O99"/>
    <mergeCell ref="B94:R94"/>
    <mergeCell ref="P98:P99"/>
    <mergeCell ref="G66:J66"/>
    <mergeCell ref="N9:P9"/>
    <mergeCell ref="B7:E7"/>
    <mergeCell ref="F7:G9"/>
    <mergeCell ref="N7:P7"/>
    <mergeCell ref="B8:E9"/>
    <mergeCell ref="N8:P8"/>
    <mergeCell ref="B2:P2"/>
    <mergeCell ref="B3:P3"/>
    <mergeCell ref="B6:E6"/>
    <mergeCell ref="F6:G6"/>
    <mergeCell ref="N6:P6"/>
    <mergeCell ref="B11:C11"/>
    <mergeCell ref="B12:C12"/>
    <mergeCell ref="B13:C13"/>
    <mergeCell ref="B14:C14"/>
    <mergeCell ref="B17:C17"/>
    <mergeCell ref="B15:C15"/>
    <mergeCell ref="D17:P17"/>
    <mergeCell ref="I22:I23"/>
    <mergeCell ref="J22:J23"/>
    <mergeCell ref="D18:P18"/>
    <mergeCell ref="B20:J20"/>
    <mergeCell ref="B22:B23"/>
    <mergeCell ref="C22:C23"/>
    <mergeCell ref="D22:D23"/>
    <mergeCell ref="F22:F23"/>
    <mergeCell ref="G22:G23"/>
    <mergeCell ref="H22:H23"/>
    <mergeCell ref="E22:E23"/>
    <mergeCell ref="B16:C16"/>
    <mergeCell ref="D16:P16"/>
    <mergeCell ref="N98:N99"/>
    <mergeCell ref="L98:M98"/>
    <mergeCell ref="N97:Q97"/>
    <mergeCell ref="Q98:Q99"/>
    <mergeCell ref="C97:D100"/>
    <mergeCell ref="C101:D101"/>
    <mergeCell ref="N180:P180"/>
    <mergeCell ref="B148:O148"/>
    <mergeCell ref="N174:P174"/>
    <mergeCell ref="N177:P177"/>
    <mergeCell ref="N176:P176"/>
    <mergeCell ref="N173:P173"/>
    <mergeCell ref="B125:B128"/>
    <mergeCell ref="E125:E128"/>
    <mergeCell ref="N179:P179"/>
    <mergeCell ref="B147:R147"/>
    <mergeCell ref="C114:D114"/>
    <mergeCell ref="C121:D121"/>
    <mergeCell ref="C119:D119"/>
    <mergeCell ref="C118:D118"/>
    <mergeCell ref="C112:D112"/>
    <mergeCell ref="F125:M125"/>
    <mergeCell ref="C110:D110"/>
    <mergeCell ref="C109:D109"/>
  </mergeCells>
  <dataValidations count="3">
    <dataValidation allowBlank="1" showInputMessage="1" showErrorMessage="1" prompt="Комірка повинна бути заповнена" sqref="K153:P157 H159:I170 K159:P170 H91:J93 F110:Q112 H132:O134 H70:J70 L82:N83 L70:N70 L91:O93 F30:J35 K59:T62 L86:N88 H86:J88 H59:I62 D12:P17 F27:J28 F38:J39 F114:Q121 N179:P180 F105:Q106 F41:J53 H82:J83 F108:Q108 H153:I157 N173:P173 N176:P176 I136:O146 H136:H145 F165:G170 F146:H146" xr:uid="{00000000-0002-0000-0000-000001000000}"/>
    <dataValidation allowBlank="1" showInputMessage="1" showErrorMessage="1" prompt="Формулу не видаляти" sqref="K90:K93 J153:J157 F91:G93 F102:Q104 L90:O90 H69:J69 F25:J26 F40:J40 L77:O78 F90:J90 J59:J62 F29:J29 F135:O135 L84:O85 F107:Q107 F113:Q113 F109:Q109 F36:J37 L69:N69 F152:F164 H130:O131 F59:G62 L79:N81 L74:N76 H71:J81 F69:G88 H84:J85 L71:O73 K69:K88 F130:G134 F136:G145 G152:G157 H152:P152 G158:P158 J159:J170 G159:G164" xr:uid="{00000000-0002-0000-0000-000002000000}"/>
    <dataValidation type="list" allowBlank="1" showInputMessage="1" showErrorMessage="1" sqref="I4" xr:uid="{AAFDB143-CAAC-48FB-904C-45B2D3AECD18}">
      <formula1>"2023,2024,2025,2026,2027,2028,2029,2030,2031,2032,2034"</formula1>
    </dataValidation>
  </dataValidations>
  <pageMargins left="0" right="0" top="0" bottom="0" header="0" footer="0"/>
  <pageSetup paperSize="9" scale="45" fitToHeight="4" orientation="landscape" horizontalDpi="300" verticalDpi="300" r:id="rId1"/>
  <rowBreaks count="3" manualBreakCount="3">
    <brk id="53" min="1" max="19" man="1"/>
    <brk id="93" min="1" max="19" man="1"/>
    <brk id="146" min="1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26"/>
  <sheetViews>
    <sheetView view="pageBreakPreview" zoomScale="85" zoomScaleNormal="100" zoomScaleSheetLayoutView="85" workbookViewId="0">
      <selection activeCell="E11" sqref="E11"/>
    </sheetView>
  </sheetViews>
  <sheetFormatPr defaultColWidth="9.140625" defaultRowHeight="15" x14ac:dyDescent="0.25"/>
  <cols>
    <col min="1" max="1" width="9.140625" style="6"/>
    <col min="2" max="2" width="19.42578125" style="6" customWidth="1"/>
    <col min="3" max="3" width="18.85546875" style="6" customWidth="1"/>
    <col min="4" max="4" width="16.7109375" style="6" customWidth="1"/>
    <col min="5" max="5" width="13.5703125" style="6" customWidth="1"/>
    <col min="6" max="16384" width="9.140625" style="6"/>
  </cols>
  <sheetData>
    <row r="2" spans="2:8" ht="62.25" customHeight="1" x14ac:dyDescent="0.25">
      <c r="D2" s="221" t="s">
        <v>326</v>
      </c>
      <c r="E2" s="221"/>
    </row>
    <row r="3" spans="2:8" ht="15.75" customHeight="1" x14ac:dyDescent="0.25">
      <c r="B3" s="129"/>
      <c r="C3" s="129"/>
      <c r="D3" s="129"/>
      <c r="E3" s="129"/>
    </row>
    <row r="4" spans="2:8" ht="15.75" customHeight="1" x14ac:dyDescent="0.25">
      <c r="B4" s="129"/>
      <c r="C4" s="129"/>
      <c r="D4" s="129"/>
      <c r="E4" s="129"/>
    </row>
    <row r="5" spans="2:8" ht="34.5" customHeight="1" x14ac:dyDescent="0.25">
      <c r="B5" s="225" t="s">
        <v>345</v>
      </c>
      <c r="C5" s="225"/>
      <c r="D5" s="225"/>
      <c r="E5" s="225"/>
    </row>
    <row r="6" spans="2:8" ht="15.75" customHeight="1" x14ac:dyDescent="0.25">
      <c r="B6" s="222"/>
      <c r="C6" s="222"/>
      <c r="D6" s="222"/>
      <c r="E6" s="222"/>
    </row>
    <row r="7" spans="2:8" ht="15.75" x14ac:dyDescent="0.25">
      <c r="B7" s="130"/>
      <c r="C7" s="37"/>
      <c r="D7" s="37"/>
      <c r="E7" s="130"/>
    </row>
    <row r="8" spans="2:8" ht="32.25" customHeight="1" x14ac:dyDescent="0.25">
      <c r="B8" s="223" t="s">
        <v>232</v>
      </c>
      <c r="C8" s="226" t="s">
        <v>346</v>
      </c>
      <c r="D8" s="226"/>
      <c r="E8" s="226"/>
      <c r="G8" s="13"/>
      <c r="H8" s="14"/>
    </row>
    <row r="9" spans="2:8" ht="31.5" x14ac:dyDescent="0.25">
      <c r="B9" s="224"/>
      <c r="C9" s="131" t="s">
        <v>233</v>
      </c>
      <c r="D9" s="131" t="s">
        <v>301</v>
      </c>
      <c r="E9" s="131" t="s">
        <v>302</v>
      </c>
    </row>
    <row r="10" spans="2:8" s="20" customFormat="1" ht="15.75" customHeight="1" x14ac:dyDescent="0.25">
      <c r="B10" s="132" t="s">
        <v>28</v>
      </c>
      <c r="C10" s="133" t="s">
        <v>32</v>
      </c>
      <c r="D10" s="133" t="s">
        <v>61</v>
      </c>
      <c r="E10" s="133" t="s">
        <v>84</v>
      </c>
    </row>
    <row r="11" spans="2:8" ht="15.75" x14ac:dyDescent="0.25">
      <c r="B11" s="134"/>
      <c r="C11" s="142">
        <f>D11+E11</f>
        <v>0</v>
      </c>
      <c r="D11" s="107"/>
      <c r="E11" s="107"/>
    </row>
    <row r="12" spans="2:8" ht="15.75" x14ac:dyDescent="0.25">
      <c r="B12" s="134"/>
      <c r="C12" s="135"/>
      <c r="D12" s="107"/>
      <c r="E12" s="107"/>
    </row>
    <row r="13" spans="2:8" ht="15.75" x14ac:dyDescent="0.25">
      <c r="B13" s="134"/>
      <c r="C13" s="135"/>
      <c r="D13" s="107"/>
      <c r="E13" s="107"/>
    </row>
    <row r="14" spans="2:8" ht="15.75" x14ac:dyDescent="0.25">
      <c r="B14" s="134"/>
      <c r="C14" s="135"/>
      <c r="D14" s="107"/>
      <c r="E14" s="107"/>
    </row>
    <row r="15" spans="2:8" ht="15.75" x14ac:dyDescent="0.25">
      <c r="B15" s="134"/>
      <c r="C15" s="135"/>
      <c r="D15" s="107"/>
      <c r="E15" s="107"/>
    </row>
    <row r="16" spans="2:8" ht="15.75" x14ac:dyDescent="0.25">
      <c r="B16" s="134"/>
      <c r="C16" s="135"/>
      <c r="D16" s="107"/>
      <c r="E16" s="107"/>
    </row>
    <row r="17" spans="2:5" ht="15.75" x14ac:dyDescent="0.25">
      <c r="B17" s="134"/>
      <c r="C17" s="135"/>
      <c r="D17" s="107"/>
      <c r="E17" s="107"/>
    </row>
    <row r="18" spans="2:5" x14ac:dyDescent="0.25">
      <c r="B18" s="136"/>
      <c r="C18" s="136"/>
      <c r="D18" s="136"/>
      <c r="E18" s="136"/>
    </row>
    <row r="19" spans="2:5" ht="15.75" customHeight="1" x14ac:dyDescent="0.25">
      <c r="B19" s="137" t="s">
        <v>227</v>
      </c>
      <c r="C19" s="44"/>
      <c r="D19" s="166"/>
      <c r="E19" s="166"/>
    </row>
    <row r="20" spans="2:5" ht="15.75" customHeight="1" x14ac:dyDescent="0.25">
      <c r="B20" s="120"/>
      <c r="C20" s="44"/>
      <c r="D20" s="164" t="s">
        <v>228</v>
      </c>
      <c r="E20" s="164"/>
    </row>
    <row r="21" spans="2:5" ht="15.75" customHeight="1" x14ac:dyDescent="0.25">
      <c r="B21" s="120"/>
      <c r="C21" s="44"/>
      <c r="D21" s="36"/>
      <c r="E21" s="36"/>
    </row>
    <row r="22" spans="2:5" ht="15.75" customHeight="1" x14ac:dyDescent="0.25">
      <c r="B22" s="137" t="s">
        <v>229</v>
      </c>
      <c r="C22" s="44"/>
      <c r="D22" s="166"/>
      <c r="E22" s="166"/>
    </row>
    <row r="23" spans="2:5" ht="15.75" customHeight="1" x14ac:dyDescent="0.25">
      <c r="B23" s="120"/>
      <c r="C23" s="44"/>
      <c r="D23" s="165" t="s">
        <v>228</v>
      </c>
      <c r="E23" s="165"/>
    </row>
    <row r="24" spans="2:5" ht="15.75" x14ac:dyDescent="0.25">
      <c r="B24" s="40"/>
      <c r="C24" s="44"/>
      <c r="D24" s="37"/>
      <c r="E24" s="37"/>
    </row>
    <row r="25" spans="2:5" ht="15.75" x14ac:dyDescent="0.25">
      <c r="B25" s="138" t="s">
        <v>230</v>
      </c>
      <c r="C25" s="44"/>
      <c r="D25" s="169"/>
      <c r="E25" s="169"/>
    </row>
    <row r="26" spans="2:5" ht="20.25" customHeight="1" x14ac:dyDescent="0.25">
      <c r="B26" s="40" t="s">
        <v>231</v>
      </c>
      <c r="C26" s="44"/>
      <c r="D26" s="162"/>
      <c r="E26" s="162"/>
    </row>
  </sheetData>
  <mergeCells count="11">
    <mergeCell ref="D26:E26"/>
    <mergeCell ref="C8:E8"/>
    <mergeCell ref="D19:E19"/>
    <mergeCell ref="D20:E20"/>
    <mergeCell ref="D22:E22"/>
    <mergeCell ref="D23:E23"/>
    <mergeCell ref="D2:E2"/>
    <mergeCell ref="B6:E6"/>
    <mergeCell ref="B8:B9"/>
    <mergeCell ref="B5:E5"/>
    <mergeCell ref="D25:E25"/>
  </mergeCells>
  <dataValidations count="2">
    <dataValidation allowBlank="1" showInputMessage="1" showErrorMessage="1" prompt="Формулу не видаляти" sqref="C11:C17" xr:uid="{77E51ACE-A4BE-44FB-A4EC-330AE7B4EB87}"/>
    <dataValidation allowBlank="1" showInputMessage="1" showErrorMessage="1" prompt="Комірка повинна бути заповнена" sqref="D22:E22 D19:E19 D25:E26" xr:uid="{C7B9E52F-BD54-4726-9F56-B96911B788C9}"/>
  </dataValidations>
  <printOptions horizontalCentered="1"/>
  <pageMargins left="0" right="0" top="0" bottom="0" header="0" footer="0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23"/>
  <sheetViews>
    <sheetView view="pageBreakPreview" topLeftCell="B1" zoomScaleNormal="100" zoomScaleSheetLayoutView="100" workbookViewId="0">
      <selection activeCell="G14" sqref="G14"/>
    </sheetView>
  </sheetViews>
  <sheetFormatPr defaultColWidth="9.140625" defaultRowHeight="15" x14ac:dyDescent="0.25"/>
  <cols>
    <col min="1" max="2" width="9.140625" style="6"/>
    <col min="3" max="3" width="37.28515625" style="6" customWidth="1"/>
    <col min="4" max="4" width="14.28515625" style="6" customWidth="1"/>
    <col min="5" max="6" width="17.42578125" style="6" customWidth="1"/>
    <col min="7" max="7" width="16.140625" style="6" customWidth="1"/>
    <col min="8" max="9" width="13" style="6" customWidth="1"/>
    <col min="10" max="10" width="16.85546875" style="6" customWidth="1"/>
    <col min="11" max="12" width="13.5703125" style="6" customWidth="1"/>
    <col min="13" max="13" width="18.140625" style="6" customWidth="1"/>
    <col min="14" max="14" width="3" style="6" customWidth="1"/>
    <col min="15" max="16384" width="9.140625" style="6"/>
  </cols>
  <sheetData>
    <row r="1" spans="2:17" ht="15.75" customHeight="1" x14ac:dyDescent="0.25">
      <c r="J1" s="221" t="s">
        <v>327</v>
      </c>
      <c r="K1" s="221"/>
      <c r="L1" s="221"/>
      <c r="M1" s="221"/>
      <c r="N1" s="7"/>
    </row>
    <row r="2" spans="2:17" ht="15.75" customHeight="1" x14ac:dyDescent="0.25">
      <c r="E2" s="8"/>
      <c r="F2" s="8"/>
      <c r="G2" s="8"/>
      <c r="H2" s="8"/>
      <c r="I2" s="8"/>
      <c r="J2" s="221"/>
      <c r="K2" s="221"/>
      <c r="L2" s="221"/>
      <c r="M2" s="221"/>
      <c r="N2" s="7"/>
    </row>
    <row r="3" spans="2:17" ht="15.75" customHeight="1" x14ac:dyDescent="0.25">
      <c r="E3" s="8"/>
      <c r="F3" s="8"/>
      <c r="G3" s="8"/>
      <c r="H3" s="8"/>
      <c r="I3" s="8"/>
      <c r="J3" s="8"/>
      <c r="K3" s="8"/>
      <c r="L3" s="8"/>
    </row>
    <row r="4" spans="2:17" ht="15.75" customHeight="1" x14ac:dyDescent="0.25">
      <c r="B4" s="234" t="s">
        <v>234</v>
      </c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</row>
    <row r="5" spans="2:17" ht="15.75" x14ac:dyDescent="0.25"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2:17" ht="15.75" customHeight="1" x14ac:dyDescent="0.25"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2:17" ht="15.75" customHeight="1" x14ac:dyDescent="0.25">
      <c r="B7" s="235" t="s">
        <v>19</v>
      </c>
      <c r="C7" s="236" t="s">
        <v>20</v>
      </c>
      <c r="D7" s="237" t="s">
        <v>21</v>
      </c>
      <c r="E7" s="240" t="s">
        <v>127</v>
      </c>
      <c r="F7" s="240"/>
      <c r="G7" s="240"/>
      <c r="H7" s="240"/>
      <c r="I7" s="240"/>
      <c r="J7" s="240"/>
      <c r="K7" s="228" t="s">
        <v>128</v>
      </c>
      <c r="L7" s="229"/>
      <c r="M7" s="230"/>
    </row>
    <row r="8" spans="2:17" ht="15.75" customHeight="1" x14ac:dyDescent="0.25">
      <c r="B8" s="235"/>
      <c r="C8" s="236"/>
      <c r="D8" s="238"/>
      <c r="E8" s="241" t="s">
        <v>129</v>
      </c>
      <c r="F8" s="241"/>
      <c r="G8" s="241"/>
      <c r="H8" s="227" t="s">
        <v>130</v>
      </c>
      <c r="I8" s="227"/>
      <c r="J8" s="227"/>
      <c r="K8" s="231"/>
      <c r="L8" s="232"/>
      <c r="M8" s="233"/>
    </row>
    <row r="9" spans="2:17" ht="50.25" customHeight="1" x14ac:dyDescent="0.25">
      <c r="B9" s="235"/>
      <c r="C9" s="236"/>
      <c r="D9" s="238"/>
      <c r="E9" s="10" t="s">
        <v>235</v>
      </c>
      <c r="F9" s="10" t="s">
        <v>321</v>
      </c>
      <c r="G9" s="11" t="s">
        <v>236</v>
      </c>
      <c r="H9" s="10" t="s">
        <v>235</v>
      </c>
      <c r="I9" s="10" t="s">
        <v>321</v>
      </c>
      <c r="J9" s="11" t="s">
        <v>236</v>
      </c>
      <c r="K9" s="10" t="s">
        <v>235</v>
      </c>
      <c r="L9" s="10" t="s">
        <v>321</v>
      </c>
      <c r="M9" s="11" t="s">
        <v>236</v>
      </c>
      <c r="N9" s="12"/>
      <c r="P9" s="13"/>
      <c r="Q9" s="14"/>
    </row>
    <row r="10" spans="2:17" ht="15.75" x14ac:dyDescent="0.25">
      <c r="B10" s="235"/>
      <c r="C10" s="236"/>
      <c r="D10" s="239"/>
      <c r="E10" s="3" t="s">
        <v>35</v>
      </c>
      <c r="F10" s="15" t="s">
        <v>322</v>
      </c>
      <c r="G10" s="15" t="s">
        <v>322</v>
      </c>
      <c r="H10" s="3" t="s">
        <v>35</v>
      </c>
      <c r="I10" s="15" t="s">
        <v>322</v>
      </c>
      <c r="J10" s="15" t="s">
        <v>322</v>
      </c>
      <c r="K10" s="16" t="s">
        <v>35</v>
      </c>
      <c r="L10" s="15" t="s">
        <v>322</v>
      </c>
      <c r="M10" s="15" t="s">
        <v>322</v>
      </c>
      <c r="N10" s="14"/>
      <c r="O10" s="14"/>
    </row>
    <row r="11" spans="2:17" s="20" customFormat="1" ht="15.75" customHeight="1" x14ac:dyDescent="0.25">
      <c r="B11" s="1" t="s">
        <v>28</v>
      </c>
      <c r="C11" s="34" t="s">
        <v>29</v>
      </c>
      <c r="D11" s="34" t="s">
        <v>30</v>
      </c>
      <c r="E11" s="17" t="s">
        <v>32</v>
      </c>
      <c r="F11" s="17" t="s">
        <v>61</v>
      </c>
      <c r="G11" s="17" t="s">
        <v>84</v>
      </c>
      <c r="H11" s="17" t="s">
        <v>87</v>
      </c>
      <c r="I11" s="17" t="s">
        <v>90</v>
      </c>
      <c r="J11" s="17" t="s">
        <v>93</v>
      </c>
      <c r="K11" s="17" t="s">
        <v>222</v>
      </c>
      <c r="L11" s="17" t="s">
        <v>168</v>
      </c>
      <c r="M11" s="17" t="s">
        <v>225</v>
      </c>
      <c r="N11" s="18"/>
      <c r="O11" s="19"/>
    </row>
    <row r="12" spans="2:17" s="20" customFormat="1" ht="15.75" customHeight="1" x14ac:dyDescent="0.25">
      <c r="B12" s="1" t="s">
        <v>32</v>
      </c>
      <c r="C12" s="4" t="s">
        <v>245</v>
      </c>
      <c r="D12" s="2" t="s">
        <v>34</v>
      </c>
      <c r="E12" s="156">
        <f>E13+E14</f>
        <v>0</v>
      </c>
      <c r="F12" s="156">
        <f t="shared" ref="F12:M12" si="0">F13+F14</f>
        <v>0</v>
      </c>
      <c r="G12" s="156">
        <f t="shared" si="0"/>
        <v>0</v>
      </c>
      <c r="H12" s="156">
        <f t="shared" si="0"/>
        <v>0</v>
      </c>
      <c r="I12" s="156">
        <f t="shared" si="0"/>
        <v>0</v>
      </c>
      <c r="J12" s="156">
        <f t="shared" si="0"/>
        <v>0</v>
      </c>
      <c r="K12" s="156">
        <f t="shared" si="0"/>
        <v>0</v>
      </c>
      <c r="L12" s="156">
        <f t="shared" si="0"/>
        <v>0</v>
      </c>
      <c r="M12" s="156">
        <f t="shared" si="0"/>
        <v>0</v>
      </c>
      <c r="N12" s="18"/>
      <c r="O12" s="19"/>
    </row>
    <row r="13" spans="2:17" s="20" customFormat="1" ht="15.75" customHeight="1" x14ac:dyDescent="0.25">
      <c r="B13" s="1" t="s">
        <v>39</v>
      </c>
      <c r="C13" s="5" t="s">
        <v>246</v>
      </c>
      <c r="D13" s="2" t="s">
        <v>38</v>
      </c>
      <c r="E13" s="147"/>
      <c r="F13" s="155"/>
      <c r="G13" s="155"/>
      <c r="H13" s="147"/>
      <c r="I13" s="155"/>
      <c r="J13" s="155"/>
      <c r="K13" s="147"/>
      <c r="L13" s="155"/>
      <c r="M13" s="155"/>
      <c r="N13" s="18"/>
      <c r="O13" s="19"/>
    </row>
    <row r="14" spans="2:17" s="20" customFormat="1" ht="15.75" customHeight="1" x14ac:dyDescent="0.25">
      <c r="B14" s="1" t="s">
        <v>42</v>
      </c>
      <c r="C14" s="5" t="s">
        <v>247</v>
      </c>
      <c r="D14" s="2" t="s">
        <v>41</v>
      </c>
      <c r="E14" s="147"/>
      <c r="F14" s="155"/>
      <c r="G14" s="155"/>
      <c r="H14" s="147"/>
      <c r="I14" s="155"/>
      <c r="J14" s="155"/>
      <c r="K14" s="147"/>
      <c r="L14" s="155"/>
      <c r="M14" s="155"/>
      <c r="N14" s="18"/>
      <c r="O14" s="19"/>
    </row>
    <row r="15" spans="2:17" ht="15.75" x14ac:dyDescent="0.25">
      <c r="C15" s="21"/>
      <c r="D15" s="22"/>
      <c r="E15" s="21"/>
      <c r="F15" s="21"/>
      <c r="G15" s="21"/>
      <c r="H15" s="21"/>
      <c r="I15" s="21"/>
      <c r="J15" s="21"/>
      <c r="K15" s="21"/>
      <c r="L15" s="21"/>
      <c r="M15" s="21"/>
    </row>
    <row r="16" spans="2:17" ht="15.75" customHeight="1" x14ac:dyDescent="0.25">
      <c r="C16" s="23" t="s">
        <v>227</v>
      </c>
      <c r="D16" s="22"/>
      <c r="E16" s="23"/>
      <c r="F16" s="23"/>
      <c r="G16" s="24"/>
      <c r="H16" s="24"/>
      <c r="I16" s="24"/>
      <c r="J16" s="166"/>
      <c r="K16" s="166"/>
      <c r="L16" s="25"/>
      <c r="M16" s="26"/>
    </row>
    <row r="17" spans="3:13" ht="15.75" customHeight="1" x14ac:dyDescent="0.25">
      <c r="C17" s="22"/>
      <c r="D17" s="23"/>
      <c r="E17" s="27"/>
      <c r="F17" s="27"/>
      <c r="G17" s="28"/>
      <c r="H17" s="24"/>
      <c r="I17" s="24"/>
      <c r="J17" s="164" t="s">
        <v>228</v>
      </c>
      <c r="K17" s="164"/>
      <c r="L17" s="28"/>
      <c r="M17" s="26"/>
    </row>
    <row r="18" spans="3:13" ht="15.75" customHeight="1" x14ac:dyDescent="0.25">
      <c r="C18" s="22"/>
      <c r="D18" s="22"/>
      <c r="E18" s="27"/>
      <c r="F18" s="27"/>
      <c r="G18" s="28"/>
      <c r="H18" s="24"/>
      <c r="I18" s="24"/>
      <c r="J18" s="36"/>
      <c r="K18" s="36"/>
      <c r="L18" s="28"/>
      <c r="M18" s="26"/>
    </row>
    <row r="19" spans="3:13" ht="15.75" customHeight="1" x14ac:dyDescent="0.25">
      <c r="C19" s="23" t="s">
        <v>229</v>
      </c>
      <c r="D19" s="29"/>
      <c r="E19" s="23"/>
      <c r="F19" s="23"/>
      <c r="G19" s="25"/>
      <c r="H19" s="24"/>
      <c r="I19" s="24"/>
      <c r="J19" s="166"/>
      <c r="K19" s="166"/>
      <c r="L19" s="25"/>
      <c r="M19" s="26"/>
    </row>
    <row r="20" spans="3:13" ht="15.75" customHeight="1" x14ac:dyDescent="0.25">
      <c r="C20" s="22"/>
      <c r="D20" s="30"/>
      <c r="E20" s="31"/>
      <c r="F20" s="31"/>
      <c r="G20" s="25"/>
      <c r="H20" s="32"/>
      <c r="I20" s="32"/>
      <c r="J20" s="165" t="s">
        <v>228</v>
      </c>
      <c r="K20" s="165"/>
      <c r="L20" s="33"/>
      <c r="M20" s="26"/>
    </row>
    <row r="21" spans="3:13" ht="15.75" x14ac:dyDescent="0.25">
      <c r="C21" s="29"/>
      <c r="D21" s="29"/>
      <c r="J21" s="37"/>
      <c r="K21" s="37"/>
      <c r="L21" s="9"/>
    </row>
    <row r="22" spans="3:13" ht="15.75" x14ac:dyDescent="0.25">
      <c r="C22" s="30" t="s">
        <v>230</v>
      </c>
      <c r="D22" s="29"/>
      <c r="E22" s="30"/>
      <c r="F22" s="30"/>
      <c r="J22" s="166"/>
      <c r="K22" s="166"/>
      <c r="L22" s="25"/>
    </row>
    <row r="23" spans="3:13" ht="15.75" x14ac:dyDescent="0.25">
      <c r="C23" s="29" t="s">
        <v>231</v>
      </c>
      <c r="E23" s="29"/>
      <c r="F23" s="29"/>
      <c r="J23" s="166"/>
      <c r="K23" s="166"/>
      <c r="L23" s="25"/>
    </row>
  </sheetData>
  <sheetProtection password="CF42" sheet="1" objects="1" scenarios="1"/>
  <mergeCells count="15">
    <mergeCell ref="J1:M2"/>
    <mergeCell ref="B4:M4"/>
    <mergeCell ref="B7:B10"/>
    <mergeCell ref="C7:C10"/>
    <mergeCell ref="D7:D10"/>
    <mergeCell ref="E7:J7"/>
    <mergeCell ref="E8:G8"/>
    <mergeCell ref="J22:K22"/>
    <mergeCell ref="J23:K23"/>
    <mergeCell ref="H8:J8"/>
    <mergeCell ref="J16:K16"/>
    <mergeCell ref="K7:M8"/>
    <mergeCell ref="J17:K17"/>
    <mergeCell ref="J19:K19"/>
    <mergeCell ref="J20:K20"/>
  </mergeCells>
  <dataValidations count="2">
    <dataValidation allowBlank="1" showInputMessage="1" showErrorMessage="1" prompt="Комірка повинна бути заповнена" sqref="J19:L19 E13:M14 J16:L16 J22:L23" xr:uid="{00000000-0002-0000-0200-000001000000}"/>
    <dataValidation allowBlank="1" showInputMessage="1" showErrorMessage="1" prompt="Формулу не видаляти" sqref="E12:M12" xr:uid="{CE517778-BFA9-4392-91E0-5530B011E170}"/>
  </dataValidations>
  <pageMargins left="0" right="0" top="0.74803149606299213" bottom="0.74803149606299213" header="0.31496062992125984" footer="0.31496062992125984"/>
  <pageSetup paperSize="9" scale="73" fitToHeight="6" orientation="landscape" horizontalDpi="300" verticalDpi="300" r:id="rId1"/>
  <colBreaks count="1" manualBreakCount="1">
    <brk id="13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№ 7</vt:lpstr>
      <vt:lpstr>Додаток 1</vt:lpstr>
      <vt:lpstr>Додаток 2</vt:lpstr>
      <vt:lpstr>'Додаток 1'!Область_друку</vt:lpstr>
      <vt:lpstr>'Додаток 2'!Область_друку</vt:lpstr>
      <vt:lpstr>'Форма № 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cp:lastPrinted>2023-12-21T12:32:29Z</cp:lastPrinted>
  <dcterms:created xsi:type="dcterms:W3CDTF">2019-04-05T06:19:39Z</dcterms:created>
  <dcterms:modified xsi:type="dcterms:W3CDTF">2024-02-20T08:34:43Z</dcterms:modified>
</cp:coreProperties>
</file>